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2021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B84" i="1" l="1"/>
  <c r="A84" i="1" s="1"/>
  <c r="A151" i="3" s="1"/>
  <c r="E130" i="3" s="1"/>
  <c r="B58" i="1"/>
  <c r="A58" i="1" s="1"/>
  <c r="A106" i="3" s="1"/>
  <c r="E85" i="3" s="1"/>
  <c r="B32" i="1"/>
  <c r="A32" i="1" s="1"/>
  <c r="A61" i="3" s="1"/>
  <c r="E40" i="3" s="1"/>
  <c r="B33" i="1"/>
  <c r="B32" i="2" s="1"/>
  <c r="B34" i="1"/>
  <c r="A34" i="1" s="1"/>
  <c r="A63" i="3" s="1"/>
  <c r="B35" i="1"/>
  <c r="A35" i="1" s="1"/>
  <c r="A64" i="5" s="1"/>
  <c r="B36" i="1"/>
  <c r="B37" i="1"/>
  <c r="A37" i="1" s="1"/>
  <c r="A66" i="3" s="1"/>
  <c r="B38" i="1"/>
  <c r="B39" i="1"/>
  <c r="A39" i="1" s="1"/>
  <c r="A38" i="2" s="1"/>
  <c r="B40" i="1"/>
  <c r="B41" i="1"/>
  <c r="B70" i="3" s="1"/>
  <c r="B42" i="1"/>
  <c r="B43" i="1"/>
  <c r="A43" i="1" s="1"/>
  <c r="A72" i="3" s="1"/>
  <c r="B44" i="1"/>
  <c r="B45" i="1"/>
  <c r="A45" i="1" s="1"/>
  <c r="A44" i="2" s="1"/>
  <c r="B46" i="1"/>
  <c r="B47" i="1"/>
  <c r="A47" i="1" s="1"/>
  <c r="A46" i="2" s="1"/>
  <c r="B48" i="1"/>
  <c r="B49" i="1"/>
  <c r="B48" i="2" s="1"/>
  <c r="B50" i="1"/>
  <c r="B51" i="1"/>
  <c r="A51" i="1" s="1"/>
  <c r="A80" i="3" s="1"/>
  <c r="B52" i="1"/>
  <c r="B53" i="1"/>
  <c r="A53" i="1" s="1"/>
  <c r="A52" i="2" s="1"/>
  <c r="B54" i="1"/>
  <c r="B55" i="1"/>
  <c r="A55" i="1" s="1"/>
  <c r="A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L13" i="1" s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E27" i="1"/>
  <c r="E37" i="3" s="1"/>
  <c r="D28" i="1"/>
  <c r="E28" i="1"/>
  <c r="E38" i="3" s="1"/>
  <c r="D29" i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/>
  <c r="D81" i="1"/>
  <c r="P81" i="1" s="1"/>
  <c r="E81" i="1"/>
  <c r="E129" i="3" s="1"/>
  <c r="D84" i="1"/>
  <c r="D151" i="3" s="1"/>
  <c r="E84" i="1"/>
  <c r="E151" i="3" s="1"/>
  <c r="D85" i="1"/>
  <c r="C168" i="5" s="1"/>
  <c r="F168" i="5" s="1"/>
  <c r="E85" i="1"/>
  <c r="E152" i="3" s="1"/>
  <c r="D86" i="1"/>
  <c r="D153" i="3" s="1"/>
  <c r="E86" i="1"/>
  <c r="E153" i="3" s="1"/>
  <c r="D87" i="1"/>
  <c r="P87" i="1" s="1"/>
  <c r="E87" i="1"/>
  <c r="E154" i="3" s="1"/>
  <c r="D88" i="1"/>
  <c r="D155" i="3" s="1"/>
  <c r="E88" i="1"/>
  <c r="E155" i="3" s="1"/>
  <c r="D89" i="1"/>
  <c r="D156" i="3" s="1"/>
  <c r="E89" i="1"/>
  <c r="E156" i="3" s="1"/>
  <c r="D90" i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R96" i="1" s="1"/>
  <c r="E96" i="1"/>
  <c r="E163" i="3" s="1"/>
  <c r="D97" i="1"/>
  <c r="D164" i="3" s="1"/>
  <c r="E97" i="1"/>
  <c r="E164" i="3"/>
  <c r="D98" i="1"/>
  <c r="E98" i="1"/>
  <c r="E165" i="3" s="1"/>
  <c r="D99" i="1"/>
  <c r="D166" i="3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P103" i="1" s="1"/>
  <c r="E103" i="1"/>
  <c r="E170" i="3" s="1"/>
  <c r="D104" i="1"/>
  <c r="L104" i="1" s="1"/>
  <c r="E104" i="1"/>
  <c r="E171" i="3" s="1"/>
  <c r="D105" i="1"/>
  <c r="D172" i="3" s="1"/>
  <c r="E105" i="1"/>
  <c r="E172" i="3"/>
  <c r="D106" i="1"/>
  <c r="E106" i="1"/>
  <c r="E173" i="3" s="1"/>
  <c r="D107" i="1"/>
  <c r="D174" i="3"/>
  <c r="E107" i="1"/>
  <c r="E174" i="3" s="1"/>
  <c r="J8" i="5"/>
  <c r="J9" i="5"/>
  <c r="J10" i="5"/>
  <c r="E10" i="5" s="1"/>
  <c r="C10" i="5"/>
  <c r="F10" i="5" s="1"/>
  <c r="J11" i="5"/>
  <c r="J12" i="5"/>
  <c r="C12" i="5"/>
  <c r="F12" i="5" s="1"/>
  <c r="J13" i="5"/>
  <c r="C13" i="5"/>
  <c r="J14" i="5"/>
  <c r="C14" i="5"/>
  <c r="F14" i="5" s="1"/>
  <c r="J15" i="5"/>
  <c r="J16" i="5"/>
  <c r="J17" i="5"/>
  <c r="J18" i="5"/>
  <c r="J19" i="5"/>
  <c r="E19" i="5" s="1"/>
  <c r="J20" i="5"/>
  <c r="E20" i="5" s="1"/>
  <c r="J21" i="5"/>
  <c r="E21" i="5" s="1"/>
  <c r="C21" i="5"/>
  <c r="F21" i="5" s="1"/>
  <c r="J22" i="5"/>
  <c r="E22" i="5" s="1"/>
  <c r="J23" i="5"/>
  <c r="E23" i="5" s="1"/>
  <c r="C23" i="5"/>
  <c r="J24" i="5"/>
  <c r="E24" i="5" s="1"/>
  <c r="C24" i="5"/>
  <c r="J25" i="5"/>
  <c r="E25" i="5" s="1"/>
  <c r="J26" i="5"/>
  <c r="E26" i="5" s="1"/>
  <c r="C26" i="5"/>
  <c r="F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A60" i="1" s="1"/>
  <c r="A59" i="2" s="1"/>
  <c r="B61" i="1"/>
  <c r="A61" i="1" s="1"/>
  <c r="A60" i="2" s="1"/>
  <c r="B62" i="1"/>
  <c r="A62" i="1" s="1"/>
  <c r="A61" i="2" s="1"/>
  <c r="B63" i="1"/>
  <c r="B119" i="5" s="1"/>
  <c r="B64" i="1"/>
  <c r="B65" i="1"/>
  <c r="A65" i="1" s="1"/>
  <c r="A64" i="2" s="1"/>
  <c r="B66" i="1"/>
  <c r="A66" i="1" s="1"/>
  <c r="A65" i="2" s="1"/>
  <c r="B67" i="1"/>
  <c r="B123" i="5" s="1"/>
  <c r="B68" i="1"/>
  <c r="B69" i="1"/>
  <c r="A69" i="1" s="1"/>
  <c r="A68" i="2" s="1"/>
  <c r="B70" i="1"/>
  <c r="A70" i="1" s="1"/>
  <c r="A69" i="2" s="1"/>
  <c r="B71" i="1"/>
  <c r="B127" i="5" s="1"/>
  <c r="B72" i="1"/>
  <c r="A72" i="1" s="1"/>
  <c r="A71" i="2" s="1"/>
  <c r="B73" i="1"/>
  <c r="A73" i="1" s="1"/>
  <c r="A72" i="2" s="1"/>
  <c r="B74" i="1"/>
  <c r="A74" i="1" s="1"/>
  <c r="A73" i="2" s="1"/>
  <c r="B75" i="1"/>
  <c r="B131" i="5" s="1"/>
  <c r="B76" i="1"/>
  <c r="A76" i="1" s="1"/>
  <c r="A75" i="2" s="1"/>
  <c r="B77" i="1"/>
  <c r="A77" i="1" s="1"/>
  <c r="A76" i="2" s="1"/>
  <c r="B78" i="1"/>
  <c r="A78" i="1" s="1"/>
  <c r="A77" i="2" s="1"/>
  <c r="B79" i="1"/>
  <c r="B135" i="5" s="1"/>
  <c r="B80" i="1"/>
  <c r="B81" i="1"/>
  <c r="A81" i="1" s="1"/>
  <c r="A80" i="2" s="1"/>
  <c r="B7" i="1"/>
  <c r="A6" i="1" s="1"/>
  <c r="B6" i="1"/>
  <c r="B5" i="2" s="1"/>
  <c r="C6" i="1"/>
  <c r="C5" i="2" s="1"/>
  <c r="C7" i="1"/>
  <c r="C6" i="2" s="1"/>
  <c r="B8" i="1"/>
  <c r="C8" i="1"/>
  <c r="C18" i="3" s="1"/>
  <c r="B9" i="1"/>
  <c r="C9" i="1"/>
  <c r="C19" i="3" s="1"/>
  <c r="B10" i="1"/>
  <c r="B9" i="2" s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6" i="5" s="1"/>
  <c r="C14" i="1"/>
  <c r="C24" i="3" s="1"/>
  <c r="B15" i="1"/>
  <c r="B25" i="3" s="1"/>
  <c r="C15" i="1"/>
  <c r="C25" i="3" s="1"/>
  <c r="B16" i="1"/>
  <c r="C16" i="1"/>
  <c r="C15" i="2" s="1"/>
  <c r="B17" i="1"/>
  <c r="C17" i="1"/>
  <c r="C27" i="3" s="1"/>
  <c r="B18" i="1"/>
  <c r="C18" i="1"/>
  <c r="C17" i="2" s="1"/>
  <c r="B19" i="1"/>
  <c r="C19" i="1"/>
  <c r="C29" i="3" s="1"/>
  <c r="B20" i="1"/>
  <c r="A20" i="1" s="1"/>
  <c r="A19" i="2" s="1"/>
  <c r="C20" i="1"/>
  <c r="D22" i="5" s="1"/>
  <c r="B21" i="1"/>
  <c r="A21" i="1" s="1"/>
  <c r="A20" i="2" s="1"/>
  <c r="C21" i="1"/>
  <c r="D23" i="5" s="1"/>
  <c r="B22" i="1"/>
  <c r="C22" i="1"/>
  <c r="C32" i="3" s="1"/>
  <c r="B23" i="1"/>
  <c r="A23" i="1" s="1"/>
  <c r="A22" i="2" s="1"/>
  <c r="C23" i="1"/>
  <c r="C33" i="3" s="1"/>
  <c r="B24" i="1"/>
  <c r="C24" i="1"/>
  <c r="C34" i="3" s="1"/>
  <c r="B25" i="1"/>
  <c r="A25" i="1" s="1"/>
  <c r="A24" i="2" s="1"/>
  <c r="C25" i="1"/>
  <c r="C35" i="3" s="1"/>
  <c r="B26" i="1"/>
  <c r="B36" i="3" s="1"/>
  <c r="C26" i="1"/>
  <c r="C25" i="2" s="1"/>
  <c r="B27" i="1"/>
  <c r="B37" i="3" s="1"/>
  <c r="C27" i="1"/>
  <c r="C37" i="3" s="1"/>
  <c r="B28" i="1"/>
  <c r="A28" i="1" s="1"/>
  <c r="C28" i="1"/>
  <c r="C38" i="3" s="1"/>
  <c r="B29" i="1"/>
  <c r="C29" i="1"/>
  <c r="C39" i="3" s="1"/>
  <c r="C32" i="1"/>
  <c r="C33" i="1"/>
  <c r="C34" i="1"/>
  <c r="C35" i="1"/>
  <c r="D64" i="5" s="1"/>
  <c r="C36" i="1"/>
  <c r="C37" i="1"/>
  <c r="C38" i="1"/>
  <c r="C39" i="1"/>
  <c r="C68" i="3" s="1"/>
  <c r="C40" i="1"/>
  <c r="C41" i="1"/>
  <c r="C40" i="2" s="1"/>
  <c r="C42" i="1"/>
  <c r="C71" i="3" s="1"/>
  <c r="C43" i="1"/>
  <c r="D72" i="5" s="1"/>
  <c r="C44" i="1"/>
  <c r="C45" i="1"/>
  <c r="D74" i="5" s="1"/>
  <c r="C46" i="1"/>
  <c r="C47" i="1"/>
  <c r="C76" i="3" s="1"/>
  <c r="C48" i="1"/>
  <c r="C49" i="1"/>
  <c r="C50" i="1"/>
  <c r="C79" i="3" s="1"/>
  <c r="C51" i="1"/>
  <c r="C80" i="3" s="1"/>
  <c r="C52" i="1"/>
  <c r="C53" i="1"/>
  <c r="C52" i="2" s="1"/>
  <c r="C54" i="1"/>
  <c r="C55" i="1"/>
  <c r="C54" i="2" s="1"/>
  <c r="C58" i="1"/>
  <c r="C59" i="1"/>
  <c r="C60" i="1"/>
  <c r="C108" i="3" s="1"/>
  <c r="C61" i="1"/>
  <c r="D117" i="5" s="1"/>
  <c r="C62" i="1"/>
  <c r="C63" i="1"/>
  <c r="D119" i="5" s="1"/>
  <c r="C64" i="1"/>
  <c r="C65" i="1"/>
  <c r="C113" i="3" s="1"/>
  <c r="C66" i="1"/>
  <c r="C67" i="1"/>
  <c r="C68" i="1"/>
  <c r="C69" i="1"/>
  <c r="D125" i="5" s="1"/>
  <c r="C70" i="1"/>
  <c r="C71" i="1"/>
  <c r="C72" i="1"/>
  <c r="C73" i="1"/>
  <c r="C121" i="3" s="1"/>
  <c r="C74" i="1"/>
  <c r="C75" i="1"/>
  <c r="C123" i="3" s="1"/>
  <c r="C76" i="1"/>
  <c r="C124" i="3" s="1"/>
  <c r="C77" i="1"/>
  <c r="D133" i="5" s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B102" i="1"/>
  <c r="B185" i="5" s="1"/>
  <c r="C102" i="1"/>
  <c r="B103" i="1"/>
  <c r="A103" i="1" s="1"/>
  <c r="C103" i="1"/>
  <c r="C170" i="3" s="1"/>
  <c r="B104" i="1"/>
  <c r="C104" i="1"/>
  <c r="C171" i="3" s="1"/>
  <c r="B105" i="1"/>
  <c r="C105" i="1"/>
  <c r="C172" i="3" s="1"/>
  <c r="B106" i="1"/>
  <c r="C106" i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73" i="3"/>
  <c r="C169" i="3"/>
  <c r="C168" i="3"/>
  <c r="C162" i="3"/>
  <c r="C160" i="3"/>
  <c r="C158" i="3"/>
  <c r="C154" i="3"/>
  <c r="C152" i="3"/>
  <c r="C125" i="3"/>
  <c r="C120" i="3"/>
  <c r="C116" i="3"/>
  <c r="C112" i="3"/>
  <c r="C83" i="3"/>
  <c r="C75" i="3"/>
  <c r="C74" i="3"/>
  <c r="C72" i="3"/>
  <c r="C67" i="3"/>
  <c r="C63" i="3"/>
  <c r="B174" i="3"/>
  <c r="B170" i="3"/>
  <c r="B168" i="3"/>
  <c r="B163" i="3"/>
  <c r="B162" i="3"/>
  <c r="B157" i="3"/>
  <c r="B151" i="3"/>
  <c r="B129" i="3"/>
  <c r="B126" i="3"/>
  <c r="B122" i="3"/>
  <c r="B121" i="3"/>
  <c r="B120" i="3"/>
  <c r="B118" i="3"/>
  <c r="B114" i="3"/>
  <c r="B110" i="3"/>
  <c r="B106" i="3"/>
  <c r="B84" i="3"/>
  <c r="A82" i="3"/>
  <c r="B80" i="3"/>
  <c r="B76" i="3"/>
  <c r="B72" i="3"/>
  <c r="B68" i="3"/>
  <c r="A68" i="3"/>
  <c r="B66" i="3"/>
  <c r="B64" i="3"/>
  <c r="B33" i="3"/>
  <c r="B63" i="3"/>
  <c r="B61" i="3"/>
  <c r="B38" i="3"/>
  <c r="B35" i="3"/>
  <c r="B31" i="3"/>
  <c r="B26" i="3"/>
  <c r="B20" i="3"/>
  <c r="B19" i="3"/>
  <c r="B18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J62" i="5"/>
  <c r="E62" i="5" s="1"/>
  <c r="J63" i="5"/>
  <c r="E63" i="5" s="1"/>
  <c r="J64" i="5"/>
  <c r="E64" i="5" s="1"/>
  <c r="J65" i="5"/>
  <c r="E65" i="5" s="1"/>
  <c r="J66" i="5"/>
  <c r="E66" i="5" s="1"/>
  <c r="J67" i="5"/>
  <c r="E67" i="5" s="1"/>
  <c r="J68" i="5"/>
  <c r="E68" i="5" s="1"/>
  <c r="J69" i="5"/>
  <c r="J70" i="5"/>
  <c r="E70" i="5" s="1"/>
  <c r="J71" i="5"/>
  <c r="E71" i="5" s="1"/>
  <c r="J72" i="5"/>
  <c r="E72" i="5" s="1"/>
  <c r="J73" i="5"/>
  <c r="E73" i="5" s="1"/>
  <c r="J74" i="5"/>
  <c r="J75" i="5"/>
  <c r="E75" i="5" s="1"/>
  <c r="J76" i="5"/>
  <c r="E76" i="5" s="1"/>
  <c r="J77" i="5"/>
  <c r="E77" i="5" s="1"/>
  <c r="J78" i="5"/>
  <c r="E78" i="5" s="1"/>
  <c r="J79" i="5"/>
  <c r="E79" i="5" s="1"/>
  <c r="J80" i="5"/>
  <c r="E80" i="5" s="1"/>
  <c r="J81" i="5"/>
  <c r="E81" i="5" s="1"/>
  <c r="J82" i="5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K122" i="5"/>
  <c r="J123" i="5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K134" i="5"/>
  <c r="J135" i="5"/>
  <c r="E135" i="5" s="1"/>
  <c r="K135" i="5"/>
  <c r="J136" i="5"/>
  <c r="E136" i="5" s="1"/>
  <c r="K136" i="5"/>
  <c r="J137" i="5"/>
  <c r="E137" i="5" s="1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J178" i="5"/>
  <c r="E178" i="5" s="1"/>
  <c r="J179" i="5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I14" i="5"/>
  <c r="I15" i="5"/>
  <c r="I16" i="5"/>
  <c r="I17" i="5"/>
  <c r="I8" i="5"/>
  <c r="C174" i="5"/>
  <c r="F174" i="5" s="1"/>
  <c r="E177" i="5"/>
  <c r="E179" i="5"/>
  <c r="C180" i="5"/>
  <c r="C182" i="5"/>
  <c r="C183" i="5"/>
  <c r="F183" i="5" s="1"/>
  <c r="C185" i="5"/>
  <c r="F185" i="5" s="1"/>
  <c r="E187" i="5"/>
  <c r="C188" i="5"/>
  <c r="F188" i="5" s="1"/>
  <c r="C190" i="5"/>
  <c r="E74" i="5"/>
  <c r="E82" i="5"/>
  <c r="E118" i="5"/>
  <c r="E122" i="5"/>
  <c r="E123" i="5"/>
  <c r="E134" i="5"/>
  <c r="C169" i="5"/>
  <c r="F169" i="5" s="1"/>
  <c r="C171" i="5"/>
  <c r="F171" i="5" s="1"/>
  <c r="C172" i="5"/>
  <c r="F172" i="5" s="1"/>
  <c r="E69" i="5"/>
  <c r="C167" i="5"/>
  <c r="G167" i="5" s="1"/>
  <c r="E114" i="5"/>
  <c r="C61" i="5"/>
  <c r="F61" i="5" s="1"/>
  <c r="E61" i="5"/>
  <c r="B9" i="5"/>
  <c r="B10" i="5"/>
  <c r="B11" i="5"/>
  <c r="B12" i="5"/>
  <c r="B15" i="5"/>
  <c r="B18" i="5"/>
  <c r="B20" i="5"/>
  <c r="B21" i="5"/>
  <c r="B22" i="5"/>
  <c r="B23" i="5"/>
  <c r="B26" i="5"/>
  <c r="B27" i="5"/>
  <c r="B29" i="5"/>
  <c r="B30" i="5"/>
  <c r="B31" i="5"/>
  <c r="B61" i="5"/>
  <c r="B63" i="5"/>
  <c r="B25" i="5"/>
  <c r="B64" i="5"/>
  <c r="B65" i="5"/>
  <c r="B66" i="5"/>
  <c r="B67" i="5"/>
  <c r="B68" i="5"/>
  <c r="A68" i="5"/>
  <c r="B69" i="5"/>
  <c r="B71" i="5"/>
  <c r="B72" i="5"/>
  <c r="B73" i="5"/>
  <c r="B75" i="5"/>
  <c r="B76" i="5"/>
  <c r="B77" i="5"/>
  <c r="B79" i="5"/>
  <c r="B80" i="5"/>
  <c r="B81" i="5"/>
  <c r="B83" i="5"/>
  <c r="B84" i="5"/>
  <c r="B114" i="5"/>
  <c r="B116" i="5"/>
  <c r="B118" i="5"/>
  <c r="B120" i="5"/>
  <c r="B121" i="5"/>
  <c r="B122" i="5"/>
  <c r="B124" i="5"/>
  <c r="B126" i="5"/>
  <c r="B128" i="5"/>
  <c r="B130" i="5"/>
  <c r="B132" i="5"/>
  <c r="B134" i="5"/>
  <c r="B136" i="5"/>
  <c r="B137" i="5"/>
  <c r="B167" i="5"/>
  <c r="B171" i="5"/>
  <c r="B178" i="5"/>
  <c r="B183" i="5"/>
  <c r="B184" i="5"/>
  <c r="B186" i="5"/>
  <c r="B188" i="5"/>
  <c r="B190" i="5"/>
  <c r="C84" i="5"/>
  <c r="F84" i="5" s="1"/>
  <c r="C83" i="5"/>
  <c r="F83" i="5" s="1"/>
  <c r="C82" i="5"/>
  <c r="F82" i="5" s="1"/>
  <c r="C81" i="5"/>
  <c r="F81" i="5" s="1"/>
  <c r="C80" i="5"/>
  <c r="F80" i="5" s="1"/>
  <c r="C79" i="5"/>
  <c r="F79" i="5" s="1"/>
  <c r="C78" i="5"/>
  <c r="F78" i="5" s="1"/>
  <c r="C77" i="5"/>
  <c r="F77" i="5" s="1"/>
  <c r="C76" i="5"/>
  <c r="F76" i="5" s="1"/>
  <c r="C75" i="5"/>
  <c r="F75" i="5" s="1"/>
  <c r="C74" i="5"/>
  <c r="F74" i="5" s="1"/>
  <c r="C73" i="5"/>
  <c r="F73" i="5" s="1"/>
  <c r="C72" i="5"/>
  <c r="F72" i="5" s="1"/>
  <c r="C71" i="5"/>
  <c r="F71" i="5" s="1"/>
  <c r="C70" i="5"/>
  <c r="F70" i="5" s="1"/>
  <c r="C114" i="5"/>
  <c r="F114" i="5" s="1"/>
  <c r="C116" i="5"/>
  <c r="F116" i="5" s="1"/>
  <c r="C118" i="5"/>
  <c r="F118" i="5" s="1"/>
  <c r="C119" i="5"/>
  <c r="F119" i="5" s="1"/>
  <c r="C120" i="5"/>
  <c r="F120" i="5" s="1"/>
  <c r="C122" i="5"/>
  <c r="F122" i="5" s="1"/>
  <c r="C123" i="5"/>
  <c r="F123" i="5" s="1"/>
  <c r="C124" i="5"/>
  <c r="F124" i="5" s="1"/>
  <c r="C125" i="5"/>
  <c r="F125" i="5" s="1"/>
  <c r="C127" i="5"/>
  <c r="F127" i="5" s="1"/>
  <c r="C128" i="5"/>
  <c r="F128" i="5" s="1"/>
  <c r="C130" i="5"/>
  <c r="F130" i="5" s="1"/>
  <c r="C131" i="5"/>
  <c r="F131" i="5" s="1"/>
  <c r="C132" i="5"/>
  <c r="F132" i="5" s="1"/>
  <c r="C133" i="5"/>
  <c r="F133" i="5" s="1"/>
  <c r="C135" i="5"/>
  <c r="F135" i="5" s="1"/>
  <c r="C136" i="5"/>
  <c r="F136" i="5" s="1"/>
  <c r="G182" i="5"/>
  <c r="F182" i="5"/>
  <c r="F13" i="5"/>
  <c r="F23" i="5"/>
  <c r="F24" i="5"/>
  <c r="C69" i="5"/>
  <c r="F69" i="5" s="1"/>
  <c r="C68" i="5"/>
  <c r="F68" i="5" s="1"/>
  <c r="C67" i="5"/>
  <c r="F67" i="5" s="1"/>
  <c r="C66" i="5"/>
  <c r="F66" i="5" s="1"/>
  <c r="C65" i="5"/>
  <c r="F65" i="5" s="1"/>
  <c r="C64" i="5"/>
  <c r="F64" i="5" s="1"/>
  <c r="C63" i="5"/>
  <c r="F63" i="5" s="1"/>
  <c r="C62" i="5"/>
  <c r="F62" i="5" s="1"/>
  <c r="D21" i="5"/>
  <c r="D26" i="5"/>
  <c r="D63" i="5"/>
  <c r="D67" i="5"/>
  <c r="D71" i="5"/>
  <c r="D75" i="5"/>
  <c r="D79" i="5"/>
  <c r="D83" i="5"/>
  <c r="D116" i="5"/>
  <c r="D120" i="5"/>
  <c r="D124" i="5"/>
  <c r="D128" i="5"/>
  <c r="D131" i="5"/>
  <c r="D132" i="5"/>
  <c r="D134" i="5"/>
  <c r="D135" i="5"/>
  <c r="D13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7" i="5"/>
  <c r="D188" i="5"/>
  <c r="D189" i="5"/>
  <c r="A3" i="2"/>
  <c r="C108" i="2"/>
  <c r="C107" i="2"/>
  <c r="A2" i="2"/>
  <c r="C105" i="2"/>
  <c r="C103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79" i="2"/>
  <c r="C77" i="2"/>
  <c r="C75" i="2"/>
  <c r="C73" i="2"/>
  <c r="C71" i="2"/>
  <c r="C69" i="2"/>
  <c r="C68" i="2"/>
  <c r="C67" i="2"/>
  <c r="C65" i="2"/>
  <c r="C63" i="2"/>
  <c r="C61" i="2"/>
  <c r="C59" i="2"/>
  <c r="C57" i="2"/>
  <c r="C53" i="2"/>
  <c r="C51" i="2"/>
  <c r="C50" i="2"/>
  <c r="C49" i="2"/>
  <c r="C47" i="2"/>
  <c r="C45" i="2"/>
  <c r="C43" i="2"/>
  <c r="C41" i="2"/>
  <c r="C39" i="2"/>
  <c r="C37" i="2"/>
  <c r="C35" i="2"/>
  <c r="C34" i="2"/>
  <c r="C33" i="2"/>
  <c r="C31" i="2"/>
  <c r="C27" i="2"/>
  <c r="C23" i="2"/>
  <c r="C22" i="2"/>
  <c r="C19" i="2"/>
  <c r="C12" i="2"/>
  <c r="D7" i="2"/>
  <c r="F7" i="2" s="1"/>
  <c r="D10" i="2"/>
  <c r="F10" i="2" s="1"/>
  <c r="D11" i="2"/>
  <c r="F11" i="2" s="1"/>
  <c r="D12" i="2"/>
  <c r="F12" i="2" s="1"/>
  <c r="D16" i="2"/>
  <c r="F16" i="2" s="1"/>
  <c r="D18" i="2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D37" i="2"/>
  <c r="F37" i="2" s="1"/>
  <c r="D38" i="2"/>
  <c r="F38" i="2" s="1"/>
  <c r="D39" i="2"/>
  <c r="F39" i="2" s="1"/>
  <c r="D40" i="2"/>
  <c r="F40" i="2" s="1"/>
  <c r="D41" i="2"/>
  <c r="F41" i="2" s="1"/>
  <c r="D42" i="2"/>
  <c r="F42" i="2" s="1"/>
  <c r="D43" i="2"/>
  <c r="F43" i="2" s="1"/>
  <c r="D44" i="2"/>
  <c r="F44" i="2" s="1"/>
  <c r="D45" i="2"/>
  <c r="F45" i="2" s="1"/>
  <c r="D46" i="2"/>
  <c r="F46" i="2" s="1"/>
  <c r="D47" i="2"/>
  <c r="F47" i="2" s="1"/>
  <c r="D48" i="2"/>
  <c r="F48" i="2" s="1"/>
  <c r="D49" i="2"/>
  <c r="F49" i="2" s="1"/>
  <c r="D50" i="2"/>
  <c r="F50" i="2" s="1"/>
  <c r="D51" i="2"/>
  <c r="F51" i="2" s="1"/>
  <c r="D52" i="2"/>
  <c r="F52" i="2" s="1"/>
  <c r="D53" i="2"/>
  <c r="F53" i="2" s="1"/>
  <c r="D54" i="2"/>
  <c r="F54" i="2" s="1"/>
  <c r="D57" i="2"/>
  <c r="F57" i="2" s="1"/>
  <c r="D58" i="2"/>
  <c r="D59" i="2"/>
  <c r="F59" i="2" s="1"/>
  <c r="D60" i="2"/>
  <c r="F60" i="2" s="1"/>
  <c r="D61" i="2"/>
  <c r="F61" i="2" s="1"/>
  <c r="D62" i="2"/>
  <c r="F62" i="2" s="1"/>
  <c r="D63" i="2"/>
  <c r="F63" i="2" s="1"/>
  <c r="D64" i="2"/>
  <c r="F64" i="2" s="1"/>
  <c r="D65" i="2"/>
  <c r="F65" i="2" s="1"/>
  <c r="D66" i="2"/>
  <c r="F66" i="2" s="1"/>
  <c r="D67" i="2"/>
  <c r="F67" i="2" s="1"/>
  <c r="D68" i="2"/>
  <c r="F68" i="2" s="1"/>
  <c r="D69" i="2"/>
  <c r="D70" i="2"/>
  <c r="F70" i="2" s="1"/>
  <c r="D71" i="2"/>
  <c r="F71" i="2" s="1"/>
  <c r="D72" i="2"/>
  <c r="F72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3" i="2"/>
  <c r="F83" i="2" s="1"/>
  <c r="D84" i="2"/>
  <c r="F84" i="2" s="1"/>
  <c r="D85" i="2"/>
  <c r="F85" i="2" s="1"/>
  <c r="D89" i="2"/>
  <c r="F89" i="2" s="1"/>
  <c r="D90" i="2"/>
  <c r="F90" i="2" s="1"/>
  <c r="D95" i="2"/>
  <c r="F95" i="2" s="1"/>
  <c r="D96" i="2"/>
  <c r="F96" i="2" s="1"/>
  <c r="D97" i="2"/>
  <c r="F97" i="2" s="1"/>
  <c r="D98" i="2"/>
  <c r="F98" i="2" s="1"/>
  <c r="D99" i="2"/>
  <c r="F99" i="2" s="1"/>
  <c r="D101" i="2"/>
  <c r="F101" i="2" s="1"/>
  <c r="D104" i="2"/>
  <c r="F104" i="2" s="1"/>
  <c r="D105" i="2"/>
  <c r="F105" i="2" s="1"/>
  <c r="D106" i="2"/>
  <c r="F106" i="2" s="1"/>
  <c r="F58" i="2"/>
  <c r="F69" i="2"/>
  <c r="F36" i="2"/>
  <c r="F18" i="2"/>
  <c r="B106" i="2"/>
  <c r="B105" i="2"/>
  <c r="B104" i="2"/>
  <c r="B103" i="2"/>
  <c r="B102" i="2"/>
  <c r="B100" i="2"/>
  <c r="B99" i="2"/>
  <c r="B91" i="2"/>
  <c r="B84" i="2"/>
  <c r="B83" i="2"/>
  <c r="B79" i="2"/>
  <c r="B77" i="2"/>
  <c r="B75" i="2"/>
  <c r="B73" i="2"/>
  <c r="B72" i="2"/>
  <c r="B71" i="2"/>
  <c r="B69" i="2"/>
  <c r="B68" i="2"/>
  <c r="B67" i="2"/>
  <c r="B66" i="2"/>
  <c r="B65" i="2"/>
  <c r="B63" i="2"/>
  <c r="B61" i="2"/>
  <c r="B59" i="2"/>
  <c r="B57" i="2"/>
  <c r="B54" i="2"/>
  <c r="B53" i="2"/>
  <c r="B51" i="2"/>
  <c r="B50" i="2"/>
  <c r="B49" i="2"/>
  <c r="B47" i="2"/>
  <c r="B46" i="2"/>
  <c r="B45" i="2"/>
  <c r="B43" i="2"/>
  <c r="B42" i="2"/>
  <c r="B41" i="2"/>
  <c r="B40" i="2"/>
  <c r="B39" i="2"/>
  <c r="B38" i="2"/>
  <c r="B37" i="2"/>
  <c r="B35" i="2"/>
  <c r="B34" i="2"/>
  <c r="A27" i="2"/>
  <c r="B22" i="2"/>
  <c r="B33" i="2"/>
  <c r="B31" i="2"/>
  <c r="B28" i="2"/>
  <c r="B27" i="2"/>
  <c r="B26" i="2"/>
  <c r="B25" i="2"/>
  <c r="B24" i="2"/>
  <c r="B23" i="2"/>
  <c r="B21" i="2"/>
  <c r="B20" i="2"/>
  <c r="B19" i="2"/>
  <c r="B18" i="2"/>
  <c r="B17" i="2"/>
  <c r="B16" i="2"/>
  <c r="B15" i="2"/>
  <c r="B14" i="2"/>
  <c r="B12" i="2"/>
  <c r="B11" i="2"/>
  <c r="B10" i="2"/>
  <c r="B8" i="2"/>
  <c r="B7" i="2"/>
  <c r="B6" i="2"/>
  <c r="A5" i="2"/>
  <c r="R107" i="1"/>
  <c r="P107" i="1"/>
  <c r="N107" i="1"/>
  <c r="L107" i="1"/>
  <c r="J107" i="1"/>
  <c r="H107" i="1"/>
  <c r="F107" i="1"/>
  <c r="R106" i="1"/>
  <c r="P106" i="1"/>
  <c r="N106" i="1"/>
  <c r="L106" i="1"/>
  <c r="J106" i="1"/>
  <c r="H106" i="1"/>
  <c r="P105" i="1"/>
  <c r="H105" i="1"/>
  <c r="N104" i="1"/>
  <c r="F104" i="1"/>
  <c r="R103" i="1"/>
  <c r="J103" i="1"/>
  <c r="R102" i="1"/>
  <c r="P102" i="1"/>
  <c r="N102" i="1"/>
  <c r="L102" i="1"/>
  <c r="J102" i="1"/>
  <c r="H102" i="1"/>
  <c r="F102" i="1"/>
  <c r="N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F98" i="1"/>
  <c r="R97" i="1"/>
  <c r="P97" i="1"/>
  <c r="N97" i="1"/>
  <c r="L97" i="1"/>
  <c r="J97" i="1"/>
  <c r="H97" i="1"/>
  <c r="F97" i="1"/>
  <c r="L96" i="1"/>
  <c r="L95" i="1"/>
  <c r="L94" i="1"/>
  <c r="P93" i="1"/>
  <c r="H93" i="1"/>
  <c r="N92" i="1"/>
  <c r="F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P89" i="1"/>
  <c r="H89" i="1"/>
  <c r="N88" i="1"/>
  <c r="F88" i="1"/>
  <c r="R87" i="1"/>
  <c r="J87" i="1"/>
  <c r="R86" i="1"/>
  <c r="P86" i="1"/>
  <c r="N86" i="1"/>
  <c r="L86" i="1"/>
  <c r="J86" i="1"/>
  <c r="H86" i="1"/>
  <c r="F86" i="1"/>
  <c r="N85" i="1"/>
  <c r="F85" i="1"/>
  <c r="R84" i="1"/>
  <c r="P84" i="1"/>
  <c r="N84" i="1"/>
  <c r="L84" i="1"/>
  <c r="J84" i="1"/>
  <c r="H84" i="1"/>
  <c r="F84" i="1"/>
  <c r="R81" i="1"/>
  <c r="J81" i="1"/>
  <c r="R80" i="1"/>
  <c r="P80" i="1"/>
  <c r="N80" i="1"/>
  <c r="L80" i="1"/>
  <c r="J80" i="1"/>
  <c r="H80" i="1"/>
  <c r="F80" i="1"/>
  <c r="R79" i="1"/>
  <c r="P79" i="1"/>
  <c r="N79" i="1"/>
  <c r="L79" i="1"/>
  <c r="J79" i="1"/>
  <c r="H79" i="1"/>
  <c r="F79" i="1"/>
  <c r="R78" i="1"/>
  <c r="P78" i="1"/>
  <c r="N78" i="1"/>
  <c r="L78" i="1"/>
  <c r="J78" i="1"/>
  <c r="H78" i="1"/>
  <c r="F78" i="1"/>
  <c r="R77" i="1"/>
  <c r="P77" i="1"/>
  <c r="N77" i="1"/>
  <c r="L77" i="1"/>
  <c r="J77" i="1"/>
  <c r="H77" i="1"/>
  <c r="R76" i="1"/>
  <c r="P76" i="1"/>
  <c r="N76" i="1"/>
  <c r="L76" i="1"/>
  <c r="J76" i="1"/>
  <c r="H76" i="1"/>
  <c r="F76" i="1"/>
  <c r="R75" i="1"/>
  <c r="P75" i="1"/>
  <c r="N75" i="1"/>
  <c r="L75" i="1"/>
  <c r="J75" i="1"/>
  <c r="H75" i="1"/>
  <c r="F75" i="1"/>
  <c r="L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R71" i="1"/>
  <c r="P71" i="1"/>
  <c r="N71" i="1"/>
  <c r="L71" i="1"/>
  <c r="J71" i="1"/>
  <c r="H71" i="1"/>
  <c r="F71" i="1"/>
  <c r="R70" i="1"/>
  <c r="P70" i="1"/>
  <c r="N70" i="1"/>
  <c r="L70" i="1"/>
  <c r="J70" i="1"/>
  <c r="H70" i="1"/>
  <c r="R69" i="1"/>
  <c r="P69" i="1"/>
  <c r="N69" i="1"/>
  <c r="L69" i="1"/>
  <c r="J69" i="1"/>
  <c r="H69" i="1"/>
  <c r="F69" i="1"/>
  <c r="R68" i="1"/>
  <c r="P68" i="1"/>
  <c r="N68" i="1"/>
  <c r="L68" i="1"/>
  <c r="J68" i="1"/>
  <c r="H68" i="1"/>
  <c r="R67" i="1"/>
  <c r="P67" i="1"/>
  <c r="N67" i="1"/>
  <c r="L67" i="1"/>
  <c r="J67" i="1"/>
  <c r="H67" i="1"/>
  <c r="F67" i="1"/>
  <c r="R66" i="1"/>
  <c r="P66" i="1"/>
  <c r="N66" i="1"/>
  <c r="L66" i="1"/>
  <c r="J66" i="1"/>
  <c r="H66" i="1"/>
  <c r="R65" i="1"/>
  <c r="P65" i="1"/>
  <c r="N65" i="1"/>
  <c r="L65" i="1"/>
  <c r="J65" i="1"/>
  <c r="H65" i="1"/>
  <c r="F65" i="1"/>
  <c r="R64" i="1"/>
  <c r="P64" i="1"/>
  <c r="N64" i="1"/>
  <c r="L64" i="1"/>
  <c r="J64" i="1"/>
  <c r="H64" i="1"/>
  <c r="R63" i="1"/>
  <c r="P63" i="1"/>
  <c r="N63" i="1"/>
  <c r="L63" i="1"/>
  <c r="J63" i="1"/>
  <c r="H63" i="1"/>
  <c r="F63" i="1"/>
  <c r="R62" i="1"/>
  <c r="P62" i="1"/>
  <c r="N62" i="1"/>
  <c r="L62" i="1"/>
  <c r="J62" i="1"/>
  <c r="H62" i="1"/>
  <c r="R61" i="1"/>
  <c r="P61" i="1"/>
  <c r="N61" i="1"/>
  <c r="L61" i="1"/>
  <c r="J61" i="1"/>
  <c r="H61" i="1"/>
  <c r="F61" i="1"/>
  <c r="R60" i="1"/>
  <c r="P60" i="1"/>
  <c r="N60" i="1"/>
  <c r="L60" i="1"/>
  <c r="J60" i="1"/>
  <c r="H60" i="1"/>
  <c r="R59" i="1"/>
  <c r="P59" i="1"/>
  <c r="N59" i="1"/>
  <c r="L59" i="1"/>
  <c r="J59" i="1"/>
  <c r="H59" i="1"/>
  <c r="F59" i="1"/>
  <c r="R58" i="1"/>
  <c r="P58" i="1"/>
  <c r="N58" i="1"/>
  <c r="L58" i="1"/>
  <c r="J58" i="1"/>
  <c r="H58" i="1"/>
  <c r="R55" i="1"/>
  <c r="P55" i="1"/>
  <c r="N55" i="1"/>
  <c r="L55" i="1"/>
  <c r="J55" i="1"/>
  <c r="H55" i="1"/>
  <c r="F55" i="1"/>
  <c r="R54" i="1"/>
  <c r="P54" i="1"/>
  <c r="N54" i="1"/>
  <c r="L54" i="1"/>
  <c r="J54" i="1"/>
  <c r="H54" i="1"/>
  <c r="R53" i="1"/>
  <c r="P53" i="1"/>
  <c r="N53" i="1"/>
  <c r="L53" i="1"/>
  <c r="J53" i="1"/>
  <c r="H53" i="1"/>
  <c r="F53" i="1"/>
  <c r="R52" i="1"/>
  <c r="P52" i="1"/>
  <c r="N52" i="1"/>
  <c r="L52" i="1"/>
  <c r="J52" i="1"/>
  <c r="H52" i="1"/>
  <c r="R51" i="1"/>
  <c r="P51" i="1"/>
  <c r="N51" i="1"/>
  <c r="L51" i="1"/>
  <c r="J51" i="1"/>
  <c r="H51" i="1"/>
  <c r="F51" i="1"/>
  <c r="R50" i="1"/>
  <c r="P50" i="1"/>
  <c r="N50" i="1"/>
  <c r="L50" i="1"/>
  <c r="J50" i="1"/>
  <c r="H50" i="1"/>
  <c r="R49" i="1"/>
  <c r="P49" i="1"/>
  <c r="N49" i="1"/>
  <c r="L49" i="1"/>
  <c r="J49" i="1"/>
  <c r="H49" i="1"/>
  <c r="F49" i="1"/>
  <c r="R48" i="1"/>
  <c r="P48" i="1"/>
  <c r="N48" i="1"/>
  <c r="L48" i="1"/>
  <c r="J48" i="1"/>
  <c r="H48" i="1"/>
  <c r="R47" i="1"/>
  <c r="P47" i="1"/>
  <c r="N47" i="1"/>
  <c r="L47" i="1"/>
  <c r="J47" i="1"/>
  <c r="H47" i="1"/>
  <c r="F47" i="1"/>
  <c r="R46" i="1"/>
  <c r="P46" i="1"/>
  <c r="N46" i="1"/>
  <c r="L46" i="1"/>
  <c r="J46" i="1"/>
  <c r="H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R43" i="1"/>
  <c r="P43" i="1"/>
  <c r="N43" i="1"/>
  <c r="L43" i="1"/>
  <c r="J43" i="1"/>
  <c r="H43" i="1"/>
  <c r="F43" i="1"/>
  <c r="R42" i="1"/>
  <c r="P42" i="1"/>
  <c r="N42" i="1"/>
  <c r="L42" i="1"/>
  <c r="J42" i="1"/>
  <c r="H42" i="1"/>
  <c r="R41" i="1"/>
  <c r="P41" i="1"/>
  <c r="N41" i="1"/>
  <c r="L41" i="1"/>
  <c r="J41" i="1"/>
  <c r="H41" i="1"/>
  <c r="F41" i="1"/>
  <c r="R40" i="1"/>
  <c r="P40" i="1"/>
  <c r="N40" i="1"/>
  <c r="L40" i="1"/>
  <c r="J40" i="1"/>
  <c r="H40" i="1"/>
  <c r="R39" i="1"/>
  <c r="P39" i="1"/>
  <c r="N39" i="1"/>
  <c r="L39" i="1"/>
  <c r="J39" i="1"/>
  <c r="H39" i="1"/>
  <c r="F39" i="1"/>
  <c r="R38" i="1"/>
  <c r="P38" i="1"/>
  <c r="N38" i="1"/>
  <c r="L38" i="1"/>
  <c r="J38" i="1"/>
  <c r="H38" i="1"/>
  <c r="F38" i="1"/>
  <c r="R37" i="1"/>
  <c r="P37" i="1"/>
  <c r="N37" i="1"/>
  <c r="L37" i="1"/>
  <c r="J37" i="1"/>
  <c r="H37" i="1"/>
  <c r="F37" i="1"/>
  <c r="R36" i="1"/>
  <c r="P36" i="1"/>
  <c r="N36" i="1"/>
  <c r="L36" i="1"/>
  <c r="J36" i="1"/>
  <c r="H36" i="1"/>
  <c r="F36" i="1"/>
  <c r="R35" i="1"/>
  <c r="P35" i="1"/>
  <c r="N35" i="1"/>
  <c r="L35" i="1"/>
  <c r="J35" i="1"/>
  <c r="H35" i="1"/>
  <c r="R34" i="1"/>
  <c r="P34" i="1"/>
  <c r="N34" i="1"/>
  <c r="L34" i="1"/>
  <c r="J34" i="1"/>
  <c r="H34" i="1"/>
  <c r="F34" i="1"/>
  <c r="R33" i="1"/>
  <c r="P33" i="1"/>
  <c r="N33" i="1"/>
  <c r="L33" i="1"/>
  <c r="J33" i="1"/>
  <c r="H33" i="1"/>
  <c r="F33" i="1"/>
  <c r="R32" i="1"/>
  <c r="P32" i="1"/>
  <c r="N32" i="1"/>
  <c r="L32" i="1"/>
  <c r="L57" i="1" s="1"/>
  <c r="J32" i="1"/>
  <c r="H32" i="1"/>
  <c r="R29" i="1"/>
  <c r="R28" i="1"/>
  <c r="R27" i="1"/>
  <c r="R26" i="1"/>
  <c r="R25" i="1"/>
  <c r="R24" i="1"/>
  <c r="R23" i="1"/>
  <c r="R22" i="1"/>
  <c r="R21" i="1"/>
  <c r="R20" i="1"/>
  <c r="R19" i="1"/>
  <c r="R17" i="1"/>
  <c r="R13" i="1"/>
  <c r="R12" i="1"/>
  <c r="R11" i="1"/>
  <c r="R9" i="1"/>
  <c r="R8" i="1"/>
  <c r="R7" i="1"/>
  <c r="P29" i="1"/>
  <c r="P28" i="1"/>
  <c r="P27" i="1"/>
  <c r="P26" i="1"/>
  <c r="P25" i="1"/>
  <c r="P24" i="1"/>
  <c r="P23" i="1"/>
  <c r="P22" i="1"/>
  <c r="P21" i="1"/>
  <c r="P20" i="1"/>
  <c r="P19" i="1"/>
  <c r="P17" i="1"/>
  <c r="P13" i="1"/>
  <c r="P11" i="1"/>
  <c r="P8" i="1"/>
  <c r="P7" i="1"/>
  <c r="N29" i="1"/>
  <c r="N28" i="1"/>
  <c r="N27" i="1"/>
  <c r="N26" i="1"/>
  <c r="N25" i="1"/>
  <c r="N24" i="1"/>
  <c r="N23" i="1"/>
  <c r="N22" i="1"/>
  <c r="N21" i="1"/>
  <c r="N20" i="1"/>
  <c r="N19" i="1"/>
  <c r="N17" i="1"/>
  <c r="N13" i="1"/>
  <c r="N11" i="1"/>
  <c r="N10" i="1"/>
  <c r="N8" i="1"/>
  <c r="N7" i="1"/>
  <c r="L29" i="1"/>
  <c r="L28" i="1"/>
  <c r="L27" i="1"/>
  <c r="L26" i="1"/>
  <c r="L25" i="1"/>
  <c r="L24" i="1"/>
  <c r="L23" i="1"/>
  <c r="L22" i="1"/>
  <c r="L21" i="1"/>
  <c r="L20" i="1"/>
  <c r="L19" i="1"/>
  <c r="L17" i="1"/>
  <c r="L11" i="1"/>
  <c r="L7" i="1"/>
  <c r="J29" i="1"/>
  <c r="J28" i="1"/>
  <c r="J27" i="1"/>
  <c r="J26" i="1"/>
  <c r="J25" i="1"/>
  <c r="J24" i="1"/>
  <c r="J23" i="1"/>
  <c r="J22" i="1"/>
  <c r="J21" i="1"/>
  <c r="J20" i="1"/>
  <c r="J19" i="1"/>
  <c r="J17" i="1"/>
  <c r="J14" i="1"/>
  <c r="J13" i="1"/>
  <c r="J11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1" i="1"/>
  <c r="H8" i="1"/>
  <c r="H7" i="1"/>
  <c r="F7" i="1"/>
  <c r="F9" i="1"/>
  <c r="F10" i="1"/>
  <c r="F11" i="1"/>
  <c r="F17" i="1"/>
  <c r="F19" i="1"/>
  <c r="F21" i="1"/>
  <c r="F23" i="1"/>
  <c r="F25" i="1"/>
  <c r="F27" i="1"/>
  <c r="F29" i="1"/>
  <c r="B109" i="1"/>
  <c r="B83" i="1"/>
  <c r="B57" i="1"/>
  <c r="B31" i="1"/>
  <c r="C82" i="1"/>
  <c r="C109" i="1"/>
  <c r="C108" i="1"/>
  <c r="N15" i="1" l="1"/>
  <c r="P15" i="1"/>
  <c r="F15" i="1"/>
  <c r="D14" i="2"/>
  <c r="F14" i="2" s="1"/>
  <c r="R15" i="1"/>
  <c r="H15" i="1"/>
  <c r="L15" i="1"/>
  <c r="J15" i="1"/>
  <c r="F13" i="1"/>
  <c r="H13" i="1"/>
  <c r="J9" i="1"/>
  <c r="L9" i="1"/>
  <c r="N9" i="1"/>
  <c r="H9" i="1"/>
  <c r="D8" i="2"/>
  <c r="F8" i="2" s="1"/>
  <c r="P9" i="1"/>
  <c r="J8" i="1"/>
  <c r="L8" i="1"/>
  <c r="D6" i="2"/>
  <c r="F6" i="2" s="1"/>
  <c r="C17" i="3"/>
  <c r="A50" i="2"/>
  <c r="C83" i="1"/>
  <c r="A167" i="5"/>
  <c r="A138" i="5" s="1"/>
  <c r="A84" i="5"/>
  <c r="A80" i="5"/>
  <c r="A64" i="3"/>
  <c r="B13" i="2"/>
  <c r="A34" i="2"/>
  <c r="A33" i="2"/>
  <c r="A22" i="5"/>
  <c r="A30" i="3"/>
  <c r="A84" i="3"/>
  <c r="A42" i="2"/>
  <c r="A72" i="5"/>
  <c r="A63" i="5"/>
  <c r="C56" i="1"/>
  <c r="A57" i="2"/>
  <c r="C55" i="2" s="1"/>
  <c r="A76" i="3"/>
  <c r="C57" i="1"/>
  <c r="A76" i="5"/>
  <c r="A83" i="2"/>
  <c r="C82" i="2" s="1"/>
  <c r="A114" i="5"/>
  <c r="A85" i="5" s="1"/>
  <c r="E14" i="5"/>
  <c r="E16" i="5"/>
  <c r="E11" i="5"/>
  <c r="E12" i="5"/>
  <c r="E13" i="5"/>
  <c r="A170" i="3"/>
  <c r="A102" i="2"/>
  <c r="F28" i="1"/>
  <c r="F24" i="1"/>
  <c r="F20" i="1"/>
  <c r="F32" i="1"/>
  <c r="P56" i="1"/>
  <c r="F40" i="1"/>
  <c r="F44" i="1"/>
  <c r="F48" i="1"/>
  <c r="F52" i="1"/>
  <c r="F58" i="1"/>
  <c r="L82" i="1"/>
  <c r="F62" i="1"/>
  <c r="F66" i="1"/>
  <c r="F70" i="1"/>
  <c r="F74" i="1"/>
  <c r="N74" i="1"/>
  <c r="N82" i="1" s="1"/>
  <c r="L81" i="1"/>
  <c r="L83" i="1" s="1"/>
  <c r="H85" i="1"/>
  <c r="P85" i="1"/>
  <c r="L87" i="1"/>
  <c r="J89" i="1"/>
  <c r="R89" i="1"/>
  <c r="H92" i="1"/>
  <c r="P92" i="1"/>
  <c r="F94" i="1"/>
  <c r="N94" i="1"/>
  <c r="F96" i="1"/>
  <c r="N96" i="1"/>
  <c r="H101" i="1"/>
  <c r="P101" i="1"/>
  <c r="L103" i="1"/>
  <c r="J105" i="1"/>
  <c r="R105" i="1"/>
  <c r="B44" i="2"/>
  <c r="B76" i="2"/>
  <c r="B80" i="2"/>
  <c r="B85" i="2"/>
  <c r="B93" i="2"/>
  <c r="D102" i="2"/>
  <c r="F102" i="2" s="1"/>
  <c r="D93" i="2"/>
  <c r="F93" i="2" s="1"/>
  <c r="D88" i="2"/>
  <c r="F88" i="2" s="1"/>
  <c r="D73" i="2"/>
  <c r="F73" i="2" s="1"/>
  <c r="C14" i="2"/>
  <c r="C18" i="2"/>
  <c r="C28" i="2"/>
  <c r="C46" i="2"/>
  <c r="C64" i="2"/>
  <c r="C80" i="2"/>
  <c r="C102" i="2"/>
  <c r="C106" i="2"/>
  <c r="D129" i="5"/>
  <c r="D121" i="5"/>
  <c r="D84" i="5"/>
  <c r="D76" i="5"/>
  <c r="D68" i="5"/>
  <c r="D31" i="5"/>
  <c r="D11" i="5"/>
  <c r="B181" i="5"/>
  <c r="B177" i="5"/>
  <c r="B169" i="5"/>
  <c r="B125" i="5"/>
  <c r="C177" i="5"/>
  <c r="F177" i="5" s="1"/>
  <c r="D15" i="5"/>
  <c r="D27" i="5"/>
  <c r="B78" i="3"/>
  <c r="B82" i="3"/>
  <c r="B109" i="3"/>
  <c r="B117" i="3"/>
  <c r="B159" i="3"/>
  <c r="C64" i="3"/>
  <c r="C84" i="3"/>
  <c r="C117" i="3"/>
  <c r="F8" i="1"/>
  <c r="F35" i="1"/>
  <c r="H74" i="1"/>
  <c r="P74" i="1"/>
  <c r="P83" i="1" s="1"/>
  <c r="F77" i="1"/>
  <c r="F81" i="1"/>
  <c r="N81" i="1"/>
  <c r="J85" i="1"/>
  <c r="R85" i="1"/>
  <c r="F87" i="1"/>
  <c r="N87" i="1"/>
  <c r="L89" i="1"/>
  <c r="F90" i="1"/>
  <c r="J92" i="1"/>
  <c r="R92" i="1"/>
  <c r="H94" i="1"/>
  <c r="P94" i="1"/>
  <c r="H96" i="1"/>
  <c r="P96" i="1"/>
  <c r="J101" i="1"/>
  <c r="R101" i="1"/>
  <c r="F103" i="1"/>
  <c r="N103" i="1"/>
  <c r="L105" i="1"/>
  <c r="F106" i="1"/>
  <c r="B87" i="2"/>
  <c r="B95" i="2"/>
  <c r="B101" i="2"/>
  <c r="D91" i="2"/>
  <c r="F91" i="2" s="1"/>
  <c r="D86" i="2"/>
  <c r="F86" i="2" s="1"/>
  <c r="D80" i="2"/>
  <c r="F80" i="2" s="1"/>
  <c r="C24" i="2"/>
  <c r="C42" i="2"/>
  <c r="C60" i="2"/>
  <c r="C76" i="2"/>
  <c r="D190" i="5"/>
  <c r="D186" i="5"/>
  <c r="D137" i="5"/>
  <c r="D29" i="5"/>
  <c r="F167" i="5"/>
  <c r="B179" i="5"/>
  <c r="B175" i="5"/>
  <c r="B129" i="5"/>
  <c r="B82" i="5"/>
  <c r="C175" i="5"/>
  <c r="F175" i="5" s="1"/>
  <c r="D17" i="5"/>
  <c r="B74" i="3"/>
  <c r="B125" i="3"/>
  <c r="B153" i="3"/>
  <c r="B161" i="3"/>
  <c r="C109" i="3"/>
  <c r="F26" i="1"/>
  <c r="F22" i="1"/>
  <c r="F18" i="1"/>
  <c r="F42" i="1"/>
  <c r="F57" i="1" s="1"/>
  <c r="F46" i="1"/>
  <c r="F50" i="1"/>
  <c r="F54" i="1"/>
  <c r="F60" i="1"/>
  <c r="F64" i="1"/>
  <c r="F68" i="1"/>
  <c r="F72" i="1"/>
  <c r="J74" i="1"/>
  <c r="R74" i="1"/>
  <c r="H81" i="1"/>
  <c r="L85" i="1"/>
  <c r="H87" i="1"/>
  <c r="H108" i="1" s="1"/>
  <c r="F89" i="1"/>
  <c r="N89" i="1"/>
  <c r="L92" i="1"/>
  <c r="J94" i="1"/>
  <c r="R94" i="1"/>
  <c r="J96" i="1"/>
  <c r="L101" i="1"/>
  <c r="H103" i="1"/>
  <c r="F105" i="1"/>
  <c r="N105" i="1"/>
  <c r="B36" i="2"/>
  <c r="B52" i="2"/>
  <c r="B60" i="2"/>
  <c r="B64" i="2"/>
  <c r="B89" i="2"/>
  <c r="B97" i="2"/>
  <c r="D100" i="2"/>
  <c r="F100" i="2" s="1"/>
  <c r="C8" i="2"/>
  <c r="C20" i="2"/>
  <c r="C26" i="2"/>
  <c r="C38" i="2"/>
  <c r="C72" i="2"/>
  <c r="C104" i="2"/>
  <c r="D80" i="5"/>
  <c r="A179" i="5"/>
  <c r="B173" i="5"/>
  <c r="B133" i="5"/>
  <c r="B117" i="5"/>
  <c r="B74" i="5"/>
  <c r="C184" i="5"/>
  <c r="G184" i="5" s="1"/>
  <c r="B113" i="3"/>
  <c r="B155" i="3"/>
  <c r="I58" i="5"/>
  <c r="I111" i="5" s="1"/>
  <c r="I164" i="5" s="1"/>
  <c r="A36" i="2"/>
  <c r="A183" i="5"/>
  <c r="C31" i="1"/>
  <c r="A89" i="2"/>
  <c r="C16" i="2"/>
  <c r="A186" i="5"/>
  <c r="A66" i="5"/>
  <c r="A93" i="2"/>
  <c r="A85" i="2"/>
  <c r="D19" i="5"/>
  <c r="A82" i="5"/>
  <c r="C30" i="1"/>
  <c r="F12" i="1"/>
  <c r="F14" i="1"/>
  <c r="H12" i="1"/>
  <c r="P12" i="1"/>
  <c r="D15" i="2"/>
  <c r="F15" i="2" s="1"/>
  <c r="A61" i="5"/>
  <c r="J12" i="1"/>
  <c r="L12" i="1"/>
  <c r="N12" i="1"/>
  <c r="A31" i="2"/>
  <c r="C29" i="2" s="1"/>
  <c r="D17" i="2"/>
  <c r="F17" i="2" s="1"/>
  <c r="J18" i="1"/>
  <c r="L18" i="1"/>
  <c r="N18" i="1"/>
  <c r="P18" i="1"/>
  <c r="N16" i="1"/>
  <c r="J16" i="1"/>
  <c r="F16" i="1"/>
  <c r="L16" i="1"/>
  <c r="R16" i="1"/>
  <c r="C18" i="5"/>
  <c r="F18" i="5" s="1"/>
  <c r="P16" i="1"/>
  <c r="C17" i="5"/>
  <c r="F17" i="5" s="1"/>
  <c r="P14" i="1"/>
  <c r="R14" i="1"/>
  <c r="C16" i="5"/>
  <c r="F16" i="5" s="1"/>
  <c r="N14" i="1"/>
  <c r="H14" i="1"/>
  <c r="L14" i="1"/>
  <c r="D13" i="2"/>
  <c r="F13" i="2" s="1"/>
  <c r="A97" i="2"/>
  <c r="A181" i="5"/>
  <c r="A175" i="5"/>
  <c r="A171" i="5"/>
  <c r="A74" i="3"/>
  <c r="A87" i="2"/>
  <c r="A91" i="2"/>
  <c r="A95" i="2"/>
  <c r="A99" i="2"/>
  <c r="C10" i="2"/>
  <c r="A74" i="5"/>
  <c r="D13" i="5"/>
  <c r="A177" i="5"/>
  <c r="A173" i="5"/>
  <c r="A169" i="5"/>
  <c r="H10" i="1"/>
  <c r="P10" i="1"/>
  <c r="L10" i="1"/>
  <c r="J10" i="1"/>
  <c r="R10" i="1"/>
  <c r="D9" i="2"/>
  <c r="F9" i="2" s="1"/>
  <c r="D16" i="5"/>
  <c r="D14" i="5"/>
  <c r="F6" i="1"/>
  <c r="H6" i="1"/>
  <c r="J6" i="1"/>
  <c r="L6" i="1"/>
  <c r="N6" i="1"/>
  <c r="P6" i="1"/>
  <c r="R6" i="1"/>
  <c r="A99" i="1"/>
  <c r="B166" i="3"/>
  <c r="B182" i="5"/>
  <c r="C115" i="3"/>
  <c r="D123" i="5"/>
  <c r="C62" i="3"/>
  <c r="D62" i="5"/>
  <c r="B8" i="5"/>
  <c r="B16" i="3"/>
  <c r="J83" i="1"/>
  <c r="R83" i="1"/>
  <c r="J88" i="1"/>
  <c r="R88" i="1"/>
  <c r="L93" i="1"/>
  <c r="L108" i="1" s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F163" i="3" s="1"/>
  <c r="C179" i="5"/>
  <c r="F179" i="5" s="1"/>
  <c r="D154" i="3"/>
  <c r="C170" i="5"/>
  <c r="D129" i="3"/>
  <c r="F129" i="3" s="1"/>
  <c r="C137" i="5"/>
  <c r="F137" i="5" s="1"/>
  <c r="D121" i="3"/>
  <c r="C129" i="5"/>
  <c r="F129" i="5" s="1"/>
  <c r="A49" i="1"/>
  <c r="B78" i="5"/>
  <c r="A41" i="1"/>
  <c r="B70" i="5"/>
  <c r="A33" i="1"/>
  <c r="B62" i="3"/>
  <c r="B62" i="5"/>
  <c r="A97" i="1"/>
  <c r="A96" i="2" s="1"/>
  <c r="B164" i="3"/>
  <c r="B180" i="5"/>
  <c r="A93" i="1"/>
  <c r="A92" i="2" s="1"/>
  <c r="B160" i="3"/>
  <c r="A87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56" i="1"/>
  <c r="P57" i="1"/>
  <c r="H83" i="1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C178" i="5"/>
  <c r="F178" i="5" s="1"/>
  <c r="D160" i="3"/>
  <c r="C176" i="5"/>
  <c r="H88" i="1"/>
  <c r="P88" i="1"/>
  <c r="P109" i="1" s="1"/>
  <c r="J93" i="1"/>
  <c r="R93" i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A38" i="3"/>
  <c r="A30" i="5"/>
  <c r="D126" i="3"/>
  <c r="D118" i="3"/>
  <c r="F118" i="3" s="1"/>
  <c r="D113" i="3"/>
  <c r="C121" i="5"/>
  <c r="F121" i="5" s="1"/>
  <c r="D109" i="3"/>
  <c r="C117" i="5"/>
  <c r="F117" i="5" s="1"/>
  <c r="D107" i="3"/>
  <c r="C115" i="5"/>
  <c r="F115" i="5" s="1"/>
  <c r="D39" i="3"/>
  <c r="F39" i="3" s="1"/>
  <c r="C31" i="5"/>
  <c r="F31" i="5" s="1"/>
  <c r="D37" i="3"/>
  <c r="C29" i="5"/>
  <c r="F29" i="5" s="1"/>
  <c r="D35" i="3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J82" i="1"/>
  <c r="H57" i="1"/>
  <c r="H82" i="1"/>
  <c r="P82" i="1"/>
  <c r="H109" i="1"/>
  <c r="F180" i="5"/>
  <c r="F190" i="5"/>
  <c r="B108" i="3"/>
  <c r="B124" i="3"/>
  <c r="B154" i="3"/>
  <c r="B167" i="3"/>
  <c r="C31" i="3"/>
  <c r="A91" i="1"/>
  <c r="A26" i="1"/>
  <c r="B28" i="5"/>
  <c r="A24" i="1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A29" i="1"/>
  <c r="A28" i="2" s="1"/>
  <c r="B39" i="3"/>
  <c r="A27" i="1"/>
  <c r="A22" i="1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C20" i="5"/>
  <c r="F20" i="5" s="1"/>
  <c r="A52" i="1"/>
  <c r="B81" i="3"/>
  <c r="A48" i="1"/>
  <c r="B77" i="3"/>
  <c r="A44" i="1"/>
  <c r="B73" i="3"/>
  <c r="A40" i="1"/>
  <c r="B69" i="3"/>
  <c r="A36" i="1"/>
  <c r="B65" i="3"/>
  <c r="A105" i="1"/>
  <c r="A104" i="2" s="1"/>
  <c r="B172" i="3"/>
  <c r="A85" i="1"/>
  <c r="A84" i="2" s="1"/>
  <c r="B152" i="3"/>
  <c r="A33" i="3"/>
  <c r="A25" i="5"/>
  <c r="D173" i="3"/>
  <c r="F173" i="3" s="1"/>
  <c r="C189" i="5"/>
  <c r="D165" i="3"/>
  <c r="F165" i="3" s="1"/>
  <c r="C181" i="5"/>
  <c r="R82" i="1"/>
  <c r="G174" i="5"/>
  <c r="A19" i="1"/>
  <c r="B29" i="3"/>
  <c r="B17" i="5"/>
  <c r="B21" i="3"/>
  <c r="C16" i="3"/>
  <c r="D8" i="5"/>
  <c r="F113" i="3"/>
  <c r="F109" i="3"/>
  <c r="F35" i="3"/>
  <c r="D33" i="3"/>
  <c r="F33" i="3" s="1"/>
  <c r="C25" i="5"/>
  <c r="F25" i="5" s="1"/>
  <c r="F31" i="3"/>
  <c r="D23" i="3"/>
  <c r="C15" i="5"/>
  <c r="F15" i="5" s="1"/>
  <c r="F19" i="3"/>
  <c r="F67" i="3"/>
  <c r="F63" i="3"/>
  <c r="F82" i="3"/>
  <c r="F78" i="3"/>
  <c r="F74" i="3"/>
  <c r="F70" i="3"/>
  <c r="A54" i="1"/>
  <c r="B83" i="3"/>
  <c r="A50" i="1"/>
  <c r="B79" i="3"/>
  <c r="A46" i="1"/>
  <c r="B75" i="3"/>
  <c r="A42" i="1"/>
  <c r="B71" i="3"/>
  <c r="A38" i="1"/>
  <c r="B67" i="3"/>
  <c r="F28" i="3"/>
  <c r="F27" i="3"/>
  <c r="C19" i="5"/>
  <c r="F19" i="5" s="1"/>
  <c r="F26" i="3"/>
  <c r="F24" i="3"/>
  <c r="F23" i="3"/>
  <c r="F22" i="3"/>
  <c r="F20" i="3"/>
  <c r="C9" i="5"/>
  <c r="F9" i="5" s="1"/>
  <c r="F16" i="3"/>
  <c r="D5" i="2"/>
  <c r="F5" i="2" s="1"/>
  <c r="C8" i="5"/>
  <c r="F8" i="5" s="1"/>
  <c r="A55" i="5"/>
  <c r="K105" i="5" s="1"/>
  <c r="G78" i="5" s="1"/>
  <c r="A7" i="1"/>
  <c r="A8" i="1" s="1"/>
  <c r="F56" i="1"/>
  <c r="H56" i="1"/>
  <c r="J57" i="1"/>
  <c r="N57" i="1"/>
  <c r="R57" i="1"/>
  <c r="J56" i="1"/>
  <c r="R56" i="1"/>
  <c r="F82" i="1"/>
  <c r="N83" i="1"/>
  <c r="F109" i="1"/>
  <c r="J109" i="1"/>
  <c r="A23" i="5"/>
  <c r="A31" i="3"/>
  <c r="A16" i="3"/>
  <c r="A8" i="5"/>
  <c r="A134" i="5"/>
  <c r="A126" i="3"/>
  <c r="A132" i="5"/>
  <c r="A124" i="3"/>
  <c r="A122" i="3"/>
  <c r="A130" i="5"/>
  <c r="A120" i="3"/>
  <c r="A128" i="5"/>
  <c r="A118" i="3"/>
  <c r="A126" i="5"/>
  <c r="A114" i="3"/>
  <c r="A122" i="5"/>
  <c r="A110" i="3"/>
  <c r="A118" i="5"/>
  <c r="A108" i="3"/>
  <c r="A116" i="5"/>
  <c r="A184" i="5"/>
  <c r="A168" i="3"/>
  <c r="A35" i="3"/>
  <c r="A27" i="5"/>
  <c r="A137" i="5"/>
  <c r="A129" i="3"/>
  <c r="A133" i="5"/>
  <c r="A125" i="3"/>
  <c r="A121" i="3"/>
  <c r="A129" i="5"/>
  <c r="A117" i="3"/>
  <c r="A125" i="5"/>
  <c r="A113" i="3"/>
  <c r="A121" i="5"/>
  <c r="A109" i="3"/>
  <c r="A117" i="5"/>
  <c r="G169" i="5"/>
  <c r="F1" i="16"/>
  <c r="F169" i="3"/>
  <c r="F161" i="3"/>
  <c r="F153" i="3"/>
  <c r="F125" i="3"/>
  <c r="F121" i="3"/>
  <c r="F117" i="3"/>
  <c r="F174" i="3"/>
  <c r="F172" i="3"/>
  <c r="F170" i="3"/>
  <c r="F168" i="3"/>
  <c r="F166" i="3"/>
  <c r="F164" i="3"/>
  <c r="F162" i="3"/>
  <c r="F160" i="3"/>
  <c r="F158" i="3"/>
  <c r="F156" i="3"/>
  <c r="F154" i="3"/>
  <c r="F128" i="3"/>
  <c r="F126" i="3"/>
  <c r="F124" i="3"/>
  <c r="F122" i="3"/>
  <c r="F120" i="3"/>
  <c r="F116" i="3"/>
  <c r="N56" i="1"/>
  <c r="G183" i="5"/>
  <c r="G179" i="5"/>
  <c r="G173" i="5"/>
  <c r="C81" i="2"/>
  <c r="B28" i="3"/>
  <c r="B30" i="3"/>
  <c r="B32" i="3"/>
  <c r="B165" i="3"/>
  <c r="F171" i="3"/>
  <c r="F167" i="3"/>
  <c r="F159" i="3"/>
  <c r="F155" i="3"/>
  <c r="F151" i="3"/>
  <c r="F127" i="3"/>
  <c r="F123" i="3"/>
  <c r="F119" i="3"/>
  <c r="F115" i="3"/>
  <c r="F111" i="3"/>
  <c r="F107" i="3"/>
  <c r="F37" i="3"/>
  <c r="F29" i="3"/>
  <c r="F25" i="3"/>
  <c r="F21" i="3"/>
  <c r="F17" i="3"/>
  <c r="F65" i="3"/>
  <c r="F84" i="3"/>
  <c r="F80" i="3"/>
  <c r="F76" i="3"/>
  <c r="F72" i="3"/>
  <c r="F68" i="3"/>
  <c r="H31" i="1" l="1"/>
  <c r="F30" i="1"/>
  <c r="A108" i="5"/>
  <c r="K158" i="5" s="1"/>
  <c r="G134" i="5" s="1"/>
  <c r="C56" i="2"/>
  <c r="G80" i="5"/>
  <c r="G77" i="5"/>
  <c r="A176" i="5"/>
  <c r="A160" i="3"/>
  <c r="G75" i="5"/>
  <c r="G79" i="5"/>
  <c r="A124" i="5"/>
  <c r="A116" i="3"/>
  <c r="G67" i="5"/>
  <c r="G72" i="5"/>
  <c r="A172" i="5"/>
  <c r="A156" i="3"/>
  <c r="J31" i="1"/>
  <c r="E15" i="5"/>
  <c r="G175" i="5"/>
  <c r="G83" i="5"/>
  <c r="G62" i="5"/>
  <c r="G70" i="5"/>
  <c r="E17" i="5"/>
  <c r="E9" i="5"/>
  <c r="G64" i="5"/>
  <c r="G69" i="5"/>
  <c r="G73" i="5"/>
  <c r="G74" i="5"/>
  <c r="F184" i="5"/>
  <c r="E18" i="5"/>
  <c r="H30" i="1"/>
  <c r="P30" i="1"/>
  <c r="G58" i="7"/>
  <c r="R109" i="1"/>
  <c r="F108" i="1"/>
  <c r="J108" i="1"/>
  <c r="A115" i="3"/>
  <c r="L109" i="1"/>
  <c r="J30" i="1"/>
  <c r="F83" i="1"/>
  <c r="F31" i="1"/>
  <c r="G68" i="5"/>
  <c r="G65" i="5"/>
  <c r="G84" i="5"/>
  <c r="G81" i="5"/>
  <c r="G82" i="5"/>
  <c r="A164" i="3"/>
  <c r="A32" i="5"/>
  <c r="A2" i="5"/>
  <c r="K52" i="5" s="1"/>
  <c r="G15" i="5" s="1"/>
  <c r="C30" i="2"/>
  <c r="A170" i="5"/>
  <c r="L30" i="1"/>
  <c r="P31" i="1"/>
  <c r="N31" i="1"/>
  <c r="F29" i="2"/>
  <c r="F55" i="2" s="1"/>
  <c r="F81" i="2" s="1"/>
  <c r="F107" i="2" s="1"/>
  <c r="R30" i="1"/>
  <c r="L31" i="1"/>
  <c r="N30" i="1"/>
  <c r="A123" i="5"/>
  <c r="A86" i="2"/>
  <c r="A115" i="5"/>
  <c r="A131" i="5"/>
  <c r="A168" i="5"/>
  <c r="A39" i="3"/>
  <c r="A107" i="3"/>
  <c r="A123" i="3"/>
  <c r="A152" i="3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P108" i="1"/>
  <c r="A111" i="3"/>
  <c r="A119" i="3"/>
  <c r="A135" i="5"/>
  <c r="A112" i="3"/>
  <c r="A136" i="5"/>
  <c r="A180" i="5"/>
  <c r="A173" i="3"/>
  <c r="A189" i="5"/>
  <c r="A105" i="2"/>
  <c r="N108" i="1"/>
  <c r="A62" i="5"/>
  <c r="A62" i="3"/>
  <c r="A32" i="2"/>
  <c r="A78" i="5"/>
  <c r="A78" i="3"/>
  <c r="A48" i="2"/>
  <c r="G186" i="5"/>
  <c r="G187" i="5"/>
  <c r="F58" i="7"/>
  <c r="A172" i="3"/>
  <c r="A70" i="5"/>
  <c r="A70" i="3"/>
  <c r="A40" i="2"/>
  <c r="G178" i="5"/>
  <c r="R108" i="1"/>
  <c r="A166" i="3"/>
  <c r="A182" i="5"/>
  <c r="A98" i="2"/>
  <c r="A31" i="5"/>
  <c r="A7" i="2"/>
  <c r="A9" i="1"/>
  <c r="A10" i="5"/>
  <c r="A18" i="3"/>
  <c r="A67" i="5"/>
  <c r="A67" i="3"/>
  <c r="A37" i="2"/>
  <c r="A75" i="5"/>
  <c r="A75" i="3"/>
  <c r="A45" i="2"/>
  <c r="A83" i="5"/>
  <c r="A83" i="3"/>
  <c r="A53" i="2"/>
  <c r="F189" i="5"/>
  <c r="G189" i="5"/>
  <c r="A24" i="5"/>
  <c r="A32" i="3"/>
  <c r="A21" i="2"/>
  <c r="A174" i="5"/>
  <c r="A90" i="2"/>
  <c r="A158" i="3"/>
  <c r="G71" i="5"/>
  <c r="G61" i="5"/>
  <c r="G76" i="5"/>
  <c r="G66" i="5"/>
  <c r="G63" i="5"/>
  <c r="A188" i="5"/>
  <c r="F30" i="2"/>
  <c r="F56" i="2" s="1"/>
  <c r="F82" i="2" s="1"/>
  <c r="F108" i="2" s="1"/>
  <c r="A65" i="5"/>
  <c r="A65" i="3"/>
  <c r="A35" i="2"/>
  <c r="A73" i="5"/>
  <c r="A73" i="3"/>
  <c r="A43" i="2"/>
  <c r="A81" i="5"/>
  <c r="A81" i="3"/>
  <c r="A51" i="2"/>
  <c r="A29" i="5"/>
  <c r="A37" i="3"/>
  <c r="A26" i="2"/>
  <c r="A169" i="3"/>
  <c r="A185" i="5"/>
  <c r="A101" i="2"/>
  <c r="A34" i="3"/>
  <c r="A23" i="2"/>
  <c r="A26" i="5"/>
  <c r="A71" i="5"/>
  <c r="A71" i="3"/>
  <c r="A41" i="2"/>
  <c r="A79" i="5"/>
  <c r="A79" i="3"/>
  <c r="A49" i="2"/>
  <c r="F181" i="5"/>
  <c r="G181" i="5"/>
  <c r="A21" i="5"/>
  <c r="A29" i="3"/>
  <c r="A18" i="2"/>
  <c r="A69" i="3"/>
  <c r="A69" i="5"/>
  <c r="A39" i="2"/>
  <c r="A77" i="3"/>
  <c r="A77" i="5"/>
  <c r="A47" i="2"/>
  <c r="A36" i="3"/>
  <c r="A28" i="5"/>
  <c r="A25" i="2"/>
  <c r="F40" i="3"/>
  <c r="F85" i="3" s="1"/>
  <c r="F130" i="3" s="1"/>
  <c r="F175" i="3" s="1"/>
  <c r="A17" i="3"/>
  <c r="A9" i="5"/>
  <c r="A6" i="2"/>
  <c r="G127" i="5" l="1"/>
  <c r="G129" i="5"/>
  <c r="G130" i="5"/>
  <c r="G115" i="5"/>
  <c r="G118" i="5"/>
  <c r="G119" i="5"/>
  <c r="G120" i="5"/>
  <c r="G123" i="5"/>
  <c r="G121" i="5"/>
  <c r="G122" i="5"/>
  <c r="G124" i="5"/>
  <c r="G114" i="5"/>
  <c r="G137" i="5"/>
  <c r="G126" i="5"/>
  <c r="G136" i="5"/>
  <c r="G128" i="5"/>
  <c r="G117" i="5"/>
  <c r="G132" i="5"/>
  <c r="G131" i="5"/>
  <c r="G125" i="5"/>
  <c r="G135" i="5"/>
  <c r="G133" i="5"/>
  <c r="G116" i="5"/>
  <c r="G27" i="5"/>
  <c r="G8" i="5"/>
  <c r="G9" i="5"/>
  <c r="G31" i="5"/>
  <c r="G12" i="5"/>
  <c r="G11" i="5"/>
  <c r="G22" i="5"/>
  <c r="G29" i="5"/>
  <c r="G13" i="5"/>
  <c r="G18" i="5"/>
  <c r="G25" i="5"/>
  <c r="G28" i="5"/>
  <c r="G23" i="5"/>
  <c r="G30" i="5"/>
  <c r="G21" i="5"/>
  <c r="G24" i="5"/>
  <c r="G16" i="5"/>
  <c r="G20" i="5"/>
  <c r="G19" i="5"/>
  <c r="G26" i="5"/>
  <c r="G10" i="5"/>
  <c r="G17" i="5"/>
  <c r="G14" i="5"/>
  <c r="E191" i="5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K40" i="5" s="1"/>
  <c r="A9" i="2"/>
  <c r="A20" i="3"/>
  <c r="A12" i="5"/>
  <c r="A11" i="1"/>
  <c r="K147" i="5" l="1"/>
  <c r="K152" i="5"/>
  <c r="K145" i="5"/>
  <c r="K146" i="5" s="1"/>
  <c r="K99" i="5"/>
  <c r="K94" i="5"/>
  <c r="K92" i="5"/>
  <c r="K93" i="5" s="1"/>
  <c r="K42" i="5"/>
  <c r="K47" i="5" s="1"/>
  <c r="K205" i="5"/>
  <c r="K200" i="5"/>
  <c r="K198" i="5"/>
  <c r="K199" i="5" s="1"/>
  <c r="A10" i="2"/>
  <c r="A12" i="1"/>
  <c r="A21" i="3"/>
  <c r="A13" i="5"/>
  <c r="K201" i="5" l="1"/>
  <c r="K206" i="5" s="1"/>
  <c r="K95" i="5"/>
  <c r="K100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20" i="5" l="1"/>
  <c r="A28" i="3"/>
  <c r="A17" i="2"/>
</calcChain>
</file>

<file path=xl/sharedStrings.xml><?xml version="1.0" encoding="utf-8"?>
<sst xmlns="http://schemas.openxmlformats.org/spreadsheetml/2006/main" count="376" uniqueCount="119">
  <si>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</si>
  <si>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</si>
  <si>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</si>
  <si>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</si>
  <si>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</si>
  <si>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</si>
  <si>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</si>
  <si>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</si>
  <si>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</si>
  <si>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</si>
  <si>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</si>
  <si>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</si>
  <si>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</si>
  <si>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</si>
  <si>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</si>
  <si>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</si>
  <si>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</si>
  <si>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</si>
  <si>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</si>
  <si>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</si>
  <si>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</si>
  <si>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</si>
  <si>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</si>
  <si>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</si>
  <si>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</si>
  <si>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</si>
  <si>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</si>
  <si>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</si>
  <si>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</si>
  <si>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</si>
  <si>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</si>
  <si>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</si>
  <si>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</si>
  <si>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</si>
  <si>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</si>
  <si>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</si>
  <si>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</si>
  <si>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</si>
  <si>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</si>
  <si>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</si>
  <si>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</si>
  <si>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</si>
  <si>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</si>
  <si>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</si>
  <si>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</si>
  <si>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</si>
  <si>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</si>
  <si>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</si>
  <si>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</si>
  <si>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</si>
  <si>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</si>
  <si>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</si>
  <si>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</si>
  <si>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</si>
  <si>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</si>
  <si>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</si>
  <si>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</si>
  <si>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</si>
  <si>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</si>
  <si>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</si>
  <si>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</si>
  <si>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</si>
  <si>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</si>
  <si>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</si>
  <si>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</si>
  <si>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</si>
  <si>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</si>
  <si>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</si>
  <si>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</si>
  <si>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</si>
  <si>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</si>
  <si>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</si>
  <si>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</si>
  <si>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</si>
  <si>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</si>
  <si>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</si>
  <si>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</si>
  <si>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</si>
  <si>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</si>
  <si>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</si>
  <si>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</si>
  <si>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</si>
  <si>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</si>
  <si>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</si>
  <si>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</si>
  <si>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</si>
  <si>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</si>
  <si>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</si>
  <si>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</si>
  <si>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</si>
  <si>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</si>
  <si>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</si>
  <si>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</si>
  <si>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</si>
  <si>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</si>
  <si>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</si>
  <si>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</si>
  <si>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</si>
  <si>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</si>
  <si>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</si>
  <si>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</si>
  <si>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</si>
  <si>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</si>
  <si>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</si>
  <si>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</si>
  <si>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</si>
  <si>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</si>
  <si>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</si>
  <si>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</si>
  <si>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</si>
  <si>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BID BOND</t>
  </si>
  <si>
    <t>Preformed Thermoplastic Symbol- Sharrow</t>
  </si>
  <si>
    <t>Each</t>
  </si>
  <si>
    <t>CW Pavement Marking (Thermo) - 2021 -Bikes</t>
  </si>
  <si>
    <t>Bid No.: 921-PW-077</t>
  </si>
  <si>
    <t>Countryman Inc.</t>
  </si>
  <si>
    <t>Rockford, IL</t>
  </si>
  <si>
    <t>RoadSafe Traffic Systems</t>
  </si>
  <si>
    <t>Romeoville,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</si>
</sst>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4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E14" sqref="E14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106</v>
      </c>
      <c r="E1" s="285"/>
      <c r="F1" s="300">
        <f>SUM(F4:F99)</f>
        <v>99200</v>
      </c>
    </row>
    <row r="2" spans="1:6" s="216" customFormat="1" ht="18" x14ac:dyDescent="0.25">
      <c r="A2" s="347" t="s">
        <v>93</v>
      </c>
      <c r="B2" s="347"/>
      <c r="C2" s="347"/>
      <c r="D2" s="347"/>
      <c r="E2" s="286"/>
      <c r="F2" s="301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6" x14ac:dyDescent="0.2">
      <c r="A4" s="304">
        <v>1</v>
      </c>
      <c r="B4" s="345" t="s">
        <v>111</v>
      </c>
      <c r="C4" s="306" t="s">
        <v>112</v>
      </c>
      <c r="D4" s="307">
        <v>496</v>
      </c>
      <c r="E4" s="308">
        <v>200</v>
      </c>
      <c r="F4" s="303">
        <f t="shared" ref="F4:F67" si="0">IF(AND(ISNUMBER(D4),ISNUMBER(E4)),D4*E4,"")</f>
        <v>99200</v>
      </c>
    </row>
    <row r="5" spans="1:6" x14ac:dyDescent="0.2">
      <c r="A5" s="304">
        <v>2</v>
      </c>
      <c r="B5" s="345"/>
      <c r="C5" s="306"/>
      <c r="D5" s="307"/>
      <c r="E5" s="308"/>
      <c r="F5" s="303" t="str">
        <f t="shared" si="0"/>
        <v/>
      </c>
    </row>
    <row r="6" spans="1:6" x14ac:dyDescent="0.2">
      <c r="A6" s="304">
        <v>3</v>
      </c>
      <c r="B6" s="345"/>
      <c r="C6" s="306"/>
      <c r="D6" s="307"/>
      <c r="E6" s="308"/>
      <c r="F6" s="303" t="str">
        <f t="shared" si="0"/>
        <v/>
      </c>
    </row>
    <row r="7" spans="1:6" x14ac:dyDescent="0.2">
      <c r="A7" s="304">
        <v>4</v>
      </c>
      <c r="B7" s="345"/>
      <c r="C7" s="306"/>
      <c r="D7" s="307"/>
      <c r="E7" s="308"/>
      <c r="F7" s="303" t="str">
        <f t="shared" si="0"/>
        <v/>
      </c>
    </row>
    <row r="8" spans="1:6" x14ac:dyDescent="0.2">
      <c r="A8" s="304">
        <v>5</v>
      </c>
      <c r="B8" s="345"/>
      <c r="C8" s="306"/>
      <c r="D8" s="307"/>
      <c r="E8" s="308"/>
      <c r="F8" s="303" t="str">
        <f t="shared" si="0"/>
        <v/>
      </c>
    </row>
    <row r="9" spans="1:6" x14ac:dyDescent="0.2">
      <c r="A9" s="304">
        <v>6</v>
      </c>
      <c r="B9" s="345"/>
      <c r="C9" s="306"/>
      <c r="D9" s="307"/>
      <c r="E9" s="308"/>
      <c r="F9" s="303" t="str">
        <f t="shared" si="0"/>
        <v/>
      </c>
    </row>
    <row r="10" spans="1:6" x14ac:dyDescent="0.2">
      <c r="A10" s="304">
        <v>7</v>
      </c>
      <c r="B10" s="345"/>
      <c r="C10" s="306"/>
      <c r="D10" s="307"/>
      <c r="E10" s="308"/>
      <c r="F10" s="303" t="str">
        <f t="shared" si="0"/>
        <v/>
      </c>
    </row>
    <row r="11" spans="1:6" x14ac:dyDescent="0.2">
      <c r="A11" s="304">
        <v>8</v>
      </c>
      <c r="B11" s="345"/>
      <c r="C11" s="306"/>
      <c r="D11" s="307"/>
      <c r="E11" s="308"/>
      <c r="F11" s="303" t="str">
        <f t="shared" si="0"/>
        <v/>
      </c>
    </row>
    <row r="12" spans="1:6" x14ac:dyDescent="0.2">
      <c r="A12" s="304">
        <v>9</v>
      </c>
      <c r="B12" s="345"/>
      <c r="C12" s="306"/>
      <c r="D12" s="307"/>
      <c r="E12" s="308"/>
      <c r="F12" s="303" t="str">
        <f t="shared" si="0"/>
        <v/>
      </c>
    </row>
    <row r="13" spans="1:6" x14ac:dyDescent="0.2">
      <c r="A13" s="304">
        <v>10</v>
      </c>
      <c r="B13" s="345"/>
      <c r="C13" s="306"/>
      <c r="D13" s="307"/>
      <c r="E13" s="308"/>
      <c r="F13" s="303" t="str">
        <f t="shared" si="0"/>
        <v/>
      </c>
    </row>
    <row r="14" spans="1:6" x14ac:dyDescent="0.2">
      <c r="A14" s="304">
        <v>11</v>
      </c>
      <c r="B14" s="345"/>
      <c r="C14" s="306"/>
      <c r="D14" s="307"/>
      <c r="E14" s="308"/>
      <c r="F14" s="303" t="str">
        <f t="shared" si="0"/>
        <v/>
      </c>
    </row>
    <row r="15" spans="1:6" x14ac:dyDescent="0.2">
      <c r="A15" s="304">
        <v>12</v>
      </c>
      <c r="B15" s="345"/>
      <c r="C15" s="306"/>
      <c r="D15" s="307"/>
      <c r="E15" s="308"/>
      <c r="F15" s="303" t="str">
        <f t="shared" si="0"/>
        <v/>
      </c>
    </row>
    <row r="16" spans="1:6" x14ac:dyDescent="0.2">
      <c r="A16" s="304">
        <v>13</v>
      </c>
      <c r="B16" s="345"/>
      <c r="C16" s="306"/>
      <c r="D16" s="307"/>
      <c r="E16" s="308"/>
      <c r="F16" s="303" t="str">
        <f t="shared" si="0"/>
        <v/>
      </c>
    </row>
    <row r="17" spans="1:6" x14ac:dyDescent="0.2">
      <c r="A17" s="304">
        <v>14</v>
      </c>
      <c r="B17" s="345"/>
      <c r="C17" s="306"/>
      <c r="D17" s="307"/>
      <c r="E17" s="308"/>
      <c r="F17" s="303" t="str">
        <f t="shared" si="0"/>
        <v/>
      </c>
    </row>
    <row r="18" spans="1:6" x14ac:dyDescent="0.2">
      <c r="A18" s="304">
        <v>15</v>
      </c>
      <c r="B18" s="345"/>
      <c r="C18" s="306"/>
      <c r="D18" s="307"/>
      <c r="E18" s="308"/>
      <c r="F18" s="303" t="str">
        <f t="shared" si="0"/>
        <v/>
      </c>
    </row>
    <row r="19" spans="1:6" x14ac:dyDescent="0.2">
      <c r="A19" s="304">
        <v>16</v>
      </c>
      <c r="B19" s="345"/>
      <c r="C19" s="306"/>
      <c r="D19" s="307"/>
      <c r="E19" s="308"/>
      <c r="F19" s="303" t="str">
        <f t="shared" si="0"/>
        <v/>
      </c>
    </row>
    <row r="20" spans="1:6" x14ac:dyDescent="0.2">
      <c r="A20" s="304">
        <v>17</v>
      </c>
      <c r="B20" s="345"/>
      <c r="C20" s="306"/>
      <c r="D20" s="307"/>
      <c r="E20" s="308"/>
      <c r="F20" s="303" t="str">
        <f t="shared" si="0"/>
        <v/>
      </c>
    </row>
    <row r="21" spans="1:6" x14ac:dyDescent="0.2">
      <c r="A21" s="304">
        <v>18</v>
      </c>
      <c r="B21" s="345"/>
      <c r="C21" s="306"/>
      <c r="D21" s="307"/>
      <c r="E21" s="308"/>
      <c r="F21" s="303" t="str">
        <f t="shared" si="0"/>
        <v/>
      </c>
    </row>
    <row r="22" spans="1:6" x14ac:dyDescent="0.2">
      <c r="A22" s="304">
        <v>19</v>
      </c>
      <c r="B22" s="345"/>
      <c r="C22" s="306"/>
      <c r="D22" s="307"/>
      <c r="E22" s="308"/>
      <c r="F22" s="303" t="str">
        <f t="shared" si="0"/>
        <v/>
      </c>
    </row>
    <row r="23" spans="1:6" x14ac:dyDescent="0.2">
      <c r="A23" s="304">
        <v>20</v>
      </c>
      <c r="B23" s="345"/>
      <c r="C23" s="306"/>
      <c r="D23" s="307"/>
      <c r="E23" s="308"/>
      <c r="F23" s="303" t="str">
        <f t="shared" si="0"/>
        <v/>
      </c>
    </row>
    <row r="24" spans="1:6" x14ac:dyDescent="0.2">
      <c r="A24" s="304">
        <v>21</v>
      </c>
      <c r="B24" s="345"/>
      <c r="C24" s="306"/>
      <c r="D24" s="307"/>
      <c r="E24" s="308"/>
      <c r="F24" s="303" t="str">
        <f t="shared" si="0"/>
        <v/>
      </c>
    </row>
    <row r="25" spans="1:6" x14ac:dyDescent="0.2">
      <c r="A25" s="304">
        <v>22</v>
      </c>
      <c r="B25" s="345"/>
      <c r="C25" s="306"/>
      <c r="D25" s="307"/>
      <c r="E25" s="308"/>
      <c r="F25" s="303" t="str">
        <f t="shared" si="0"/>
        <v/>
      </c>
    </row>
    <row r="26" spans="1:6" x14ac:dyDescent="0.2">
      <c r="A26" s="304">
        <v>23</v>
      </c>
      <c r="B26" s="345"/>
      <c r="C26" s="306"/>
      <c r="D26" s="307"/>
      <c r="E26" s="308"/>
      <c r="F26" s="303" t="str">
        <f t="shared" si="0"/>
        <v/>
      </c>
    </row>
    <row r="27" spans="1:6" x14ac:dyDescent="0.2">
      <c r="A27" s="304">
        <v>24</v>
      </c>
      <c r="B27" s="305"/>
      <c r="C27" s="306"/>
      <c r="D27" s="307"/>
      <c r="E27" s="308"/>
      <c r="F27" s="303" t="str">
        <f t="shared" si="0"/>
        <v/>
      </c>
    </row>
    <row r="28" spans="1:6" x14ac:dyDescent="0.2">
      <c r="A28" s="304">
        <v>25</v>
      </c>
      <c r="B28" s="305"/>
      <c r="C28" s="306"/>
      <c r="D28" s="307"/>
      <c r="E28" s="308"/>
      <c r="F28" s="303" t="str">
        <f t="shared" si="0"/>
        <v/>
      </c>
    </row>
    <row r="29" spans="1:6" x14ac:dyDescent="0.2">
      <c r="A29" s="304">
        <v>26</v>
      </c>
      <c r="B29" s="305"/>
      <c r="C29" s="306"/>
      <c r="D29" s="307"/>
      <c r="E29" s="308"/>
      <c r="F29" s="303" t="str">
        <f t="shared" si="0"/>
        <v/>
      </c>
    </row>
    <row r="30" spans="1:6" x14ac:dyDescent="0.2">
      <c r="A30" s="304">
        <v>27</v>
      </c>
      <c r="B30" s="305"/>
      <c r="C30" s="306"/>
      <c r="D30" s="307"/>
      <c r="E30" s="308"/>
      <c r="F30" s="303" t="str">
        <f t="shared" si="0"/>
        <v/>
      </c>
    </row>
    <row r="31" spans="1:6" x14ac:dyDescent="0.2">
      <c r="A31" s="304">
        <v>28</v>
      </c>
      <c r="B31" s="305"/>
      <c r="C31" s="306"/>
      <c r="D31" s="307"/>
      <c r="E31" s="308"/>
      <c r="F31" s="303" t="str">
        <f t="shared" si="0"/>
        <v/>
      </c>
    </row>
    <row r="32" spans="1:6" x14ac:dyDescent="0.2">
      <c r="A32" s="304">
        <v>29</v>
      </c>
      <c r="B32" s="305"/>
      <c r="C32" s="306"/>
      <c r="D32" s="307"/>
      <c r="E32" s="308"/>
      <c r="F32" s="303" t="str">
        <f t="shared" si="0"/>
        <v/>
      </c>
    </row>
    <row r="33" spans="1:6" x14ac:dyDescent="0.2">
      <c r="A33" s="304">
        <v>30</v>
      </c>
      <c r="B33" s="305"/>
      <c r="C33" s="306"/>
      <c r="D33" s="307"/>
      <c r="E33" s="308"/>
      <c r="F33" s="303" t="str">
        <f t="shared" si="0"/>
        <v/>
      </c>
    </row>
    <row r="34" spans="1:6" x14ac:dyDescent="0.2">
      <c r="A34" s="304">
        <v>31</v>
      </c>
      <c r="B34" s="305"/>
      <c r="C34" s="306"/>
      <c r="D34" s="307"/>
      <c r="E34" s="308"/>
      <c r="F34" s="303" t="str">
        <f t="shared" si="0"/>
        <v/>
      </c>
    </row>
    <row r="35" spans="1:6" x14ac:dyDescent="0.2">
      <c r="A35" s="304">
        <v>32</v>
      </c>
      <c r="B35" s="305"/>
      <c r="C35" s="306"/>
      <c r="D35" s="307"/>
      <c r="E35" s="308"/>
      <c r="F35" s="303" t="str">
        <f t="shared" si="0"/>
        <v/>
      </c>
    </row>
    <row r="36" spans="1:6" x14ac:dyDescent="0.2">
      <c r="A36" s="304">
        <v>33</v>
      </c>
      <c r="B36" s="305"/>
      <c r="C36" s="306"/>
      <c r="D36" s="307"/>
      <c r="E36" s="308"/>
      <c r="F36" s="303" t="str">
        <f t="shared" si="0"/>
        <v/>
      </c>
    </row>
    <row r="37" spans="1:6" x14ac:dyDescent="0.2">
      <c r="A37" s="304">
        <v>34</v>
      </c>
      <c r="B37" s="305"/>
      <c r="C37" s="306"/>
      <c r="D37" s="307"/>
      <c r="E37" s="308"/>
      <c r="F37" s="303" t="str">
        <f t="shared" si="0"/>
        <v/>
      </c>
    </row>
    <row r="38" spans="1:6" x14ac:dyDescent="0.2">
      <c r="A38" s="304">
        <v>35</v>
      </c>
      <c r="B38" s="305"/>
      <c r="C38" s="306"/>
      <c r="D38" s="307"/>
      <c r="E38" s="308"/>
      <c r="F38" s="303" t="str">
        <f t="shared" si="0"/>
        <v/>
      </c>
    </row>
    <row r="39" spans="1:6" x14ac:dyDescent="0.2">
      <c r="A39" s="304">
        <v>36</v>
      </c>
      <c r="B39" s="305"/>
      <c r="C39" s="306"/>
      <c r="D39" s="307"/>
      <c r="E39" s="308"/>
      <c r="F39" s="303" t="str">
        <f t="shared" si="0"/>
        <v/>
      </c>
    </row>
    <row r="40" spans="1:6" x14ac:dyDescent="0.2">
      <c r="A40" s="304">
        <v>37</v>
      </c>
      <c r="B40" s="305"/>
      <c r="C40" s="306"/>
      <c r="D40" s="307"/>
      <c r="E40" s="308"/>
      <c r="F40" s="303" t="str">
        <f t="shared" si="0"/>
        <v/>
      </c>
    </row>
    <row r="41" spans="1:6" x14ac:dyDescent="0.2">
      <c r="A41" s="304">
        <v>38</v>
      </c>
      <c r="B41" s="305"/>
      <c r="C41" s="306"/>
      <c r="D41" s="307"/>
      <c r="E41" s="308"/>
      <c r="F41" s="303" t="str">
        <f t="shared" si="0"/>
        <v/>
      </c>
    </row>
    <row r="42" spans="1:6" x14ac:dyDescent="0.2">
      <c r="A42" s="304">
        <v>39</v>
      </c>
      <c r="B42" s="305"/>
      <c r="C42" s="306"/>
      <c r="D42" s="307"/>
      <c r="E42" s="308"/>
      <c r="F42" s="303" t="str">
        <f t="shared" si="0"/>
        <v/>
      </c>
    </row>
    <row r="43" spans="1:6" x14ac:dyDescent="0.2">
      <c r="A43" s="304">
        <v>40</v>
      </c>
      <c r="B43" s="305"/>
      <c r="C43" s="306"/>
      <c r="D43" s="307"/>
      <c r="E43" s="308"/>
      <c r="F43" s="303" t="str">
        <f t="shared" si="0"/>
        <v/>
      </c>
    </row>
    <row r="44" spans="1:6" x14ac:dyDescent="0.2">
      <c r="A44" s="304">
        <v>41</v>
      </c>
      <c r="B44" s="305"/>
      <c r="C44" s="306"/>
      <c r="D44" s="307"/>
      <c r="E44" s="308"/>
      <c r="F44" s="303" t="str">
        <f t="shared" si="0"/>
        <v/>
      </c>
    </row>
    <row r="45" spans="1:6" x14ac:dyDescent="0.2">
      <c r="A45" s="304">
        <v>42</v>
      </c>
      <c r="B45" s="305"/>
      <c r="C45" s="306"/>
      <c r="D45" s="307"/>
      <c r="E45" s="308"/>
      <c r="F45" s="303" t="str">
        <f t="shared" si="0"/>
        <v/>
      </c>
    </row>
    <row r="46" spans="1:6" x14ac:dyDescent="0.2">
      <c r="A46" s="304">
        <v>43</v>
      </c>
      <c r="B46" s="305"/>
      <c r="C46" s="306"/>
      <c r="D46" s="307"/>
      <c r="E46" s="308"/>
      <c r="F46" s="303" t="str">
        <f t="shared" si="0"/>
        <v/>
      </c>
    </row>
    <row r="47" spans="1:6" x14ac:dyDescent="0.2">
      <c r="A47" s="304">
        <v>44</v>
      </c>
      <c r="B47" s="305"/>
      <c r="C47" s="306"/>
      <c r="D47" s="307"/>
      <c r="E47" s="308"/>
      <c r="F47" s="303" t="str">
        <f t="shared" si="0"/>
        <v/>
      </c>
    </row>
    <row r="48" spans="1:6" x14ac:dyDescent="0.2">
      <c r="A48" s="304">
        <v>45</v>
      </c>
      <c r="B48" s="305"/>
      <c r="C48" s="306"/>
      <c r="D48" s="307"/>
      <c r="E48" s="308"/>
      <c r="F48" s="303" t="str">
        <f t="shared" si="0"/>
        <v/>
      </c>
    </row>
    <row r="49" spans="1:6" x14ac:dyDescent="0.2">
      <c r="A49" s="304">
        <v>46</v>
      </c>
      <c r="B49" s="305"/>
      <c r="C49" s="306"/>
      <c r="D49" s="307"/>
      <c r="E49" s="308"/>
      <c r="F49" s="303" t="str">
        <f t="shared" si="0"/>
        <v/>
      </c>
    </row>
    <row r="50" spans="1:6" x14ac:dyDescent="0.2">
      <c r="A50" s="304">
        <v>47</v>
      </c>
      <c r="B50" s="305"/>
      <c r="C50" s="306"/>
      <c r="D50" s="307"/>
      <c r="E50" s="308"/>
      <c r="F50" s="303" t="str">
        <f t="shared" si="0"/>
        <v/>
      </c>
    </row>
    <row r="51" spans="1:6" x14ac:dyDescent="0.2">
      <c r="A51" s="304">
        <v>48</v>
      </c>
      <c r="B51" s="305"/>
      <c r="C51" s="306"/>
      <c r="D51" s="307"/>
      <c r="E51" s="308"/>
      <c r="F51" s="303" t="str">
        <f t="shared" si="0"/>
        <v/>
      </c>
    </row>
    <row r="52" spans="1:6" x14ac:dyDescent="0.2">
      <c r="A52" s="304">
        <v>49</v>
      </c>
      <c r="B52" s="305"/>
      <c r="C52" s="306"/>
      <c r="D52" s="307"/>
      <c r="E52" s="308"/>
      <c r="F52" s="303" t="str">
        <f t="shared" si="0"/>
        <v/>
      </c>
    </row>
    <row r="53" spans="1:6" x14ac:dyDescent="0.2">
      <c r="A53" s="304">
        <v>50</v>
      </c>
      <c r="B53" s="305"/>
      <c r="C53" s="306"/>
      <c r="D53" s="307"/>
      <c r="E53" s="308"/>
      <c r="F53" s="303" t="str">
        <f t="shared" si="0"/>
        <v/>
      </c>
    </row>
    <row r="54" spans="1:6" x14ac:dyDescent="0.2">
      <c r="A54" s="304">
        <v>51</v>
      </c>
      <c r="B54" s="305"/>
      <c r="C54" s="306"/>
      <c r="D54" s="307"/>
      <c r="E54" s="308"/>
      <c r="F54" s="303" t="str">
        <f t="shared" si="0"/>
        <v/>
      </c>
    </row>
    <row r="55" spans="1:6" x14ac:dyDescent="0.2">
      <c r="A55" s="304">
        <v>52</v>
      </c>
      <c r="B55" s="305"/>
      <c r="C55" s="306"/>
      <c r="D55" s="307"/>
      <c r="E55" s="308"/>
      <c r="F55" s="303" t="str">
        <f t="shared" si="0"/>
        <v/>
      </c>
    </row>
    <row r="56" spans="1:6" x14ac:dyDescent="0.2">
      <c r="A56" s="304">
        <v>53</v>
      </c>
      <c r="B56" s="305"/>
      <c r="C56" s="306"/>
      <c r="D56" s="307"/>
      <c r="E56" s="308"/>
      <c r="F56" s="303" t="str">
        <f t="shared" si="0"/>
        <v/>
      </c>
    </row>
    <row r="57" spans="1:6" x14ac:dyDescent="0.2">
      <c r="A57" s="304">
        <v>54</v>
      </c>
      <c r="B57" s="305"/>
      <c r="C57" s="306"/>
      <c r="D57" s="307"/>
      <c r="E57" s="308"/>
      <c r="F57" s="303" t="str">
        <f t="shared" si="0"/>
        <v/>
      </c>
    </row>
    <row r="58" spans="1:6" x14ac:dyDescent="0.2">
      <c r="A58" s="304">
        <v>55</v>
      </c>
      <c r="B58" s="305"/>
      <c r="C58" s="306"/>
      <c r="D58" s="307"/>
      <c r="E58" s="308"/>
      <c r="F58" s="303" t="str">
        <f t="shared" si="0"/>
        <v/>
      </c>
    </row>
    <row r="59" spans="1:6" x14ac:dyDescent="0.2">
      <c r="A59" s="304">
        <v>56</v>
      </c>
      <c r="B59" s="305"/>
      <c r="C59" s="306"/>
      <c r="D59" s="307"/>
      <c r="E59" s="308"/>
      <c r="F59" s="303" t="str">
        <f t="shared" si="0"/>
        <v/>
      </c>
    </row>
    <row r="60" spans="1:6" x14ac:dyDescent="0.2">
      <c r="A60" s="304">
        <v>57</v>
      </c>
      <c r="B60" s="305"/>
      <c r="C60" s="306"/>
      <c r="D60" s="307"/>
      <c r="E60" s="308"/>
      <c r="F60" s="303" t="str">
        <f t="shared" si="0"/>
        <v/>
      </c>
    </row>
    <row r="61" spans="1:6" x14ac:dyDescent="0.2">
      <c r="A61" s="304">
        <v>58</v>
      </c>
      <c r="B61" s="305"/>
      <c r="C61" s="306"/>
      <c r="D61" s="307"/>
      <c r="E61" s="308"/>
      <c r="F61" s="303" t="str">
        <f t="shared" si="0"/>
        <v/>
      </c>
    </row>
    <row r="62" spans="1:6" x14ac:dyDescent="0.2">
      <c r="A62" s="304">
        <v>59</v>
      </c>
      <c r="B62" s="305"/>
      <c r="C62" s="306"/>
      <c r="D62" s="307"/>
      <c r="E62" s="308"/>
      <c r="F62" s="303" t="str">
        <f t="shared" si="0"/>
        <v/>
      </c>
    </row>
    <row r="63" spans="1:6" x14ac:dyDescent="0.2">
      <c r="A63" s="304">
        <v>60</v>
      </c>
      <c r="B63" s="305"/>
      <c r="C63" s="306"/>
      <c r="D63" s="307"/>
      <c r="E63" s="308"/>
      <c r="F63" s="303" t="str">
        <f t="shared" si="0"/>
        <v/>
      </c>
    </row>
    <row r="64" spans="1:6" x14ac:dyDescent="0.2">
      <c r="A64" s="304">
        <v>61</v>
      </c>
      <c r="B64" s="305"/>
      <c r="C64" s="306"/>
      <c r="D64" s="307"/>
      <c r="E64" s="308"/>
      <c r="F64" s="303" t="str">
        <f t="shared" si="0"/>
        <v/>
      </c>
    </row>
    <row r="65" spans="1:6" x14ac:dyDescent="0.2">
      <c r="A65" s="304">
        <v>62</v>
      </c>
      <c r="B65" s="305"/>
      <c r="C65" s="306"/>
      <c r="D65" s="307"/>
      <c r="E65" s="308"/>
      <c r="F65" s="303" t="str">
        <f t="shared" si="0"/>
        <v/>
      </c>
    </row>
    <row r="66" spans="1:6" x14ac:dyDescent="0.2">
      <c r="A66" s="304">
        <v>63</v>
      </c>
      <c r="B66" s="305"/>
      <c r="C66" s="306"/>
      <c r="D66" s="307"/>
      <c r="E66" s="308"/>
      <c r="F66" s="303" t="str">
        <f t="shared" si="0"/>
        <v/>
      </c>
    </row>
    <row r="67" spans="1:6" x14ac:dyDescent="0.2">
      <c r="A67" s="304">
        <v>64</v>
      </c>
      <c r="B67" s="305"/>
      <c r="C67" s="306"/>
      <c r="D67" s="307"/>
      <c r="E67" s="308"/>
      <c r="F67" s="303" t="str">
        <f t="shared" si="0"/>
        <v/>
      </c>
    </row>
    <row r="68" spans="1:6" x14ac:dyDescent="0.2">
      <c r="A68" s="304">
        <v>65</v>
      </c>
      <c r="B68" s="305"/>
      <c r="C68" s="306"/>
      <c r="D68" s="307"/>
      <c r="E68" s="308"/>
      <c r="F68" s="303" t="str">
        <f t="shared" ref="F68:F82" si="1">IF(AND(ISNUMBER(D68),ISNUMBER(E68)),D68*E68,"")</f>
        <v/>
      </c>
    </row>
    <row r="69" spans="1:6" x14ac:dyDescent="0.2">
      <c r="A69" s="304">
        <v>66</v>
      </c>
      <c r="B69" s="305"/>
      <c r="C69" s="306"/>
      <c r="D69" s="307"/>
      <c r="E69" s="308"/>
      <c r="F69" s="303" t="str">
        <f t="shared" si="1"/>
        <v/>
      </c>
    </row>
    <row r="70" spans="1:6" x14ac:dyDescent="0.2">
      <c r="A70" s="304">
        <v>67</v>
      </c>
      <c r="B70" s="305"/>
      <c r="C70" s="306"/>
      <c r="D70" s="307"/>
      <c r="E70" s="308"/>
      <c r="F70" s="303" t="str">
        <f t="shared" si="1"/>
        <v/>
      </c>
    </row>
    <row r="71" spans="1:6" x14ac:dyDescent="0.2">
      <c r="A71" s="304">
        <v>68</v>
      </c>
      <c r="B71" s="305"/>
      <c r="C71" s="306"/>
      <c r="D71" s="307"/>
      <c r="E71" s="308"/>
      <c r="F71" s="303" t="str">
        <f t="shared" si="1"/>
        <v/>
      </c>
    </row>
    <row r="72" spans="1:6" x14ac:dyDescent="0.2">
      <c r="A72" s="304">
        <v>69</v>
      </c>
      <c r="B72" s="305"/>
      <c r="C72" s="306"/>
      <c r="D72" s="307"/>
      <c r="E72" s="308"/>
      <c r="F72" s="303" t="str">
        <f t="shared" si="1"/>
        <v/>
      </c>
    </row>
    <row r="73" spans="1:6" x14ac:dyDescent="0.2">
      <c r="A73" s="304">
        <v>70</v>
      </c>
      <c r="B73" s="305"/>
      <c r="C73" s="306"/>
      <c r="D73" s="307"/>
      <c r="E73" s="308"/>
      <c r="F73" s="303" t="str">
        <f t="shared" si="1"/>
        <v/>
      </c>
    </row>
    <row r="74" spans="1:6" x14ac:dyDescent="0.2">
      <c r="A74" s="304">
        <v>71</v>
      </c>
      <c r="B74" s="305"/>
      <c r="C74" s="306"/>
      <c r="D74" s="307"/>
      <c r="E74" s="308"/>
      <c r="F74" s="303" t="str">
        <f t="shared" si="1"/>
        <v/>
      </c>
    </row>
    <row r="75" spans="1:6" x14ac:dyDescent="0.2">
      <c r="A75" s="304">
        <v>72</v>
      </c>
      <c r="B75" s="305"/>
      <c r="C75" s="306"/>
      <c r="D75" s="307"/>
      <c r="E75" s="308"/>
      <c r="F75" s="303" t="str">
        <f t="shared" si="1"/>
        <v/>
      </c>
    </row>
    <row r="76" spans="1:6" x14ac:dyDescent="0.2">
      <c r="A76" s="304">
        <v>73</v>
      </c>
      <c r="B76" s="305"/>
      <c r="C76" s="306"/>
      <c r="D76" s="307"/>
      <c r="E76" s="308"/>
      <c r="F76" s="303" t="str">
        <f t="shared" si="1"/>
        <v/>
      </c>
    </row>
    <row r="77" spans="1:6" x14ac:dyDescent="0.2">
      <c r="A77" s="304">
        <v>74</v>
      </c>
      <c r="B77" s="305"/>
      <c r="C77" s="306"/>
      <c r="D77" s="307"/>
      <c r="E77" s="308"/>
      <c r="F77" s="303" t="str">
        <f t="shared" si="1"/>
        <v/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1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I7" sqref="I7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4" t="s">
        <v>99</v>
      </c>
      <c r="F1" s="355"/>
      <c r="G1" s="362" t="s">
        <v>115</v>
      </c>
      <c r="H1" s="363"/>
      <c r="I1" s="358" t="s">
        <v>117</v>
      </c>
      <c r="J1" s="359"/>
      <c r="K1" s="225"/>
      <c r="L1" s="226"/>
      <c r="M1" s="225"/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6"/>
      <c r="F2" s="357"/>
      <c r="G2" s="348" t="s">
        <v>116</v>
      </c>
      <c r="H2" s="364"/>
      <c r="I2" s="360" t="s">
        <v>118</v>
      </c>
      <c r="J2" s="361"/>
      <c r="K2" s="346"/>
      <c r="L2" s="229"/>
      <c r="M2" s="346"/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113</v>
      </c>
      <c r="B3" s="291"/>
      <c r="C3" s="291"/>
      <c r="D3" s="292"/>
      <c r="E3" s="356"/>
      <c r="F3" s="357"/>
      <c r="G3" s="348" t="s">
        <v>110</v>
      </c>
      <c r="H3" s="349"/>
      <c r="I3" s="348" t="s">
        <v>110</v>
      </c>
      <c r="J3" s="349"/>
      <c r="K3" s="348" t="s">
        <v>110</v>
      </c>
      <c r="L3" s="349"/>
      <c r="M3" s="348" t="s">
        <v>110</v>
      </c>
      <c r="N3" s="349"/>
      <c r="O3" s="228"/>
      <c r="P3" s="229"/>
      <c r="Q3" s="228"/>
      <c r="R3" s="229"/>
    </row>
    <row r="4" spans="1:18" ht="12" thickBot="1" x14ac:dyDescent="0.25">
      <c r="A4" s="193" t="s">
        <v>114</v>
      </c>
      <c r="B4" s="291"/>
      <c r="C4" s="291"/>
      <c r="D4" s="292"/>
      <c r="E4" s="293"/>
      <c r="F4" s="294"/>
      <c r="G4" s="352"/>
      <c r="H4" s="353"/>
      <c r="I4" s="350"/>
      <c r="J4" s="351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 t="str">
        <f>IF(B7="","",1)</f>
        <v/>
      </c>
      <c r="B6" s="295" t="str">
        <f>IF(ISBLANK('Item List'!B4),"",'Item List'!B4)</f>
        <v>Preformed Thermoplastic Symbol- Sharrow</v>
      </c>
      <c r="C6" s="295" t="str">
        <f>IF(ISBLANK('Item List'!C4),"",'Item List'!C4)</f>
        <v>Each</v>
      </c>
      <c r="D6" s="296">
        <f>IF(ISBLANK('Item List'!D4),0,'Item List'!D4)</f>
        <v>496</v>
      </c>
      <c r="E6" s="146">
        <f>IF(ISBLANK('Item List'!E4),0,'Item List'!E4)</f>
        <v>200</v>
      </c>
      <c r="F6" s="146">
        <f>IF(AND(ISNUMBER($D6),ISNUMBER(E6)),$D6*E6,0)</f>
        <v>99200</v>
      </c>
      <c r="G6" s="168">
        <v>195</v>
      </c>
      <c r="H6" s="103">
        <f>IF(AND(ISNUMBER($D6),ISNUMBER(G6)),$D6*G6,0)</f>
        <v>96720</v>
      </c>
      <c r="I6" s="169">
        <v>595.95000000000005</v>
      </c>
      <c r="J6" s="103">
        <f t="shared" ref="J6:J29" si="0">IF(AND(ISNUMBER($D6),ISNUMBER(I6)),$D6*I6,0)</f>
        <v>295591.2</v>
      </c>
      <c r="K6" s="169"/>
      <c r="L6" s="103">
        <f t="shared" ref="L6:L29" si="1">IF(AND(ISNUMBER($D6),ISNUMBER(K6)),$D6*K6,0)</f>
        <v>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 t="str">
        <f>IF(B7="","",A6+1)</f>
        <v/>
      </c>
      <c r="B7" s="295" t="str">
        <f>IF(ISBLANK('Item List'!B5),"",'Item List'!B5)</f>
        <v/>
      </c>
      <c r="C7" s="295" t="str">
        <f>IF(ISBLANK('Item List'!C5),"",'Item List'!C5)</f>
        <v/>
      </c>
      <c r="D7" s="296">
        <f>IF(ISBLANK('Item List'!D5),0,'Item List'!D5)</f>
        <v>0</v>
      </c>
      <c r="E7" s="146">
        <f>IF(ISBLANK('Item List'!E5),0,'Item List'!E5)</f>
        <v>0</v>
      </c>
      <c r="F7" s="146">
        <f t="shared" ref="F7:H29" si="5">IF(AND(ISNUMBER($D7),ISNUMBER(E7)),$D7*E7,0)</f>
        <v>0</v>
      </c>
      <c r="G7" s="168"/>
      <c r="H7" s="103">
        <f t="shared" si="5"/>
        <v>0</v>
      </c>
      <c r="I7" s="169"/>
      <c r="J7" s="103">
        <f t="shared" si="0"/>
        <v>0</v>
      </c>
      <c r="K7" s="169"/>
      <c r="L7" s="103">
        <f t="shared" si="1"/>
        <v>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 t="str">
        <f t="shared" ref="A8:A29" si="6">IF(B8="","",A7+1)</f>
        <v/>
      </c>
      <c r="B8" s="295" t="str">
        <f>IF(ISBLANK('Item List'!B6),"",'Item List'!B6)</f>
        <v/>
      </c>
      <c r="C8" s="295" t="str">
        <f>IF(ISBLANK('Item List'!C6),"",'Item List'!C6)</f>
        <v/>
      </c>
      <c r="D8" s="296">
        <f>IF(ISBLANK('Item List'!D6),0,'Item List'!D6)</f>
        <v>0</v>
      </c>
      <c r="E8" s="146">
        <f>IF(ISBLANK('Item List'!E6),0,'Item List'!E6)</f>
        <v>0</v>
      </c>
      <c r="F8" s="146">
        <f t="shared" si="5"/>
        <v>0</v>
      </c>
      <c r="G8" s="168"/>
      <c r="H8" s="103">
        <f t="shared" si="5"/>
        <v>0</v>
      </c>
      <c r="I8" s="169"/>
      <c r="J8" s="103">
        <f t="shared" si="0"/>
        <v>0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 t="str">
        <f t="shared" si="6"/>
        <v/>
      </c>
      <c r="B9" s="295" t="str">
        <f>IF(ISBLANK('Item List'!B7),"",'Item List'!B7)</f>
        <v/>
      </c>
      <c r="C9" s="295" t="str">
        <f>IF(ISBLANK('Item List'!C7),"",'Item List'!C7)</f>
        <v/>
      </c>
      <c r="D9" s="296">
        <f>IF(ISBLANK('Item List'!D7),0,'Item List'!D7)</f>
        <v>0</v>
      </c>
      <c r="E9" s="146">
        <f>IF(ISBLANK('Item List'!E7),0,'Item List'!E7)</f>
        <v>0</v>
      </c>
      <c r="F9" s="146">
        <f t="shared" si="5"/>
        <v>0</v>
      </c>
      <c r="G9" s="168"/>
      <c r="H9" s="103">
        <f t="shared" si="5"/>
        <v>0</v>
      </c>
      <c r="I9" s="169"/>
      <c r="J9" s="103">
        <f t="shared" si="0"/>
        <v>0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 t="str">
        <f t="shared" si="6"/>
        <v/>
      </c>
      <c r="B10" s="295" t="str">
        <f>IF(ISBLANK('Item List'!B8),"",'Item List'!B8)</f>
        <v/>
      </c>
      <c r="C10" s="295" t="str">
        <f>IF(ISBLANK('Item List'!C8),"",'Item List'!C8)</f>
        <v/>
      </c>
      <c r="D10" s="296">
        <f>IF(ISBLANK('Item List'!D8),0,'Item List'!D8)</f>
        <v>0</v>
      </c>
      <c r="E10" s="146">
        <f>IF(ISBLANK('Item List'!E8),0,'Item List'!E8)</f>
        <v>0</v>
      </c>
      <c r="F10" s="146">
        <f t="shared" si="5"/>
        <v>0</v>
      </c>
      <c r="G10" s="168"/>
      <c r="H10" s="103">
        <f t="shared" si="5"/>
        <v>0</v>
      </c>
      <c r="I10" s="169"/>
      <c r="J10" s="103">
        <f t="shared" si="0"/>
        <v>0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 t="str">
        <f t="shared" si="6"/>
        <v/>
      </c>
      <c r="B11" s="295" t="str">
        <f>IF(ISBLANK('Item List'!B9),"",'Item List'!B9)</f>
        <v/>
      </c>
      <c r="C11" s="295" t="str">
        <f>IF(ISBLANK('Item List'!C9),"",'Item List'!C9)</f>
        <v/>
      </c>
      <c r="D11" s="296">
        <f>IF(ISBLANK('Item List'!D9),0,'Item List'!D9)</f>
        <v>0</v>
      </c>
      <c r="E11" s="146">
        <f>IF(ISBLANK('Item List'!E9),0,'Item List'!E9)</f>
        <v>0</v>
      </c>
      <c r="F11" s="146">
        <f t="shared" si="5"/>
        <v>0</v>
      </c>
      <c r="G11" s="168"/>
      <c r="H11" s="103">
        <f t="shared" si="5"/>
        <v>0</v>
      </c>
      <c r="I11" s="169"/>
      <c r="J11" s="103">
        <f t="shared" si="0"/>
        <v>0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 t="str">
        <f t="shared" si="6"/>
        <v/>
      </c>
      <c r="B12" s="295" t="str">
        <f>IF(ISBLANK('Item List'!B10),"",'Item List'!B10)</f>
        <v/>
      </c>
      <c r="C12" s="295" t="str">
        <f>IF(ISBLANK('Item List'!C10),"",'Item List'!C10)</f>
        <v/>
      </c>
      <c r="D12" s="296">
        <f>IF(ISBLANK('Item List'!D10),0,'Item List'!D10)</f>
        <v>0</v>
      </c>
      <c r="E12" s="146">
        <f>IF(ISBLANK('Item List'!E10),0,'Item List'!E10)</f>
        <v>0</v>
      </c>
      <c r="F12" s="146">
        <f t="shared" si="5"/>
        <v>0</v>
      </c>
      <c r="G12" s="168"/>
      <c r="H12" s="103">
        <f t="shared" si="5"/>
        <v>0</v>
      </c>
      <c r="I12" s="169"/>
      <c r="J12" s="103">
        <f t="shared" si="0"/>
        <v>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 t="str">
        <f t="shared" si="6"/>
        <v/>
      </c>
      <c r="B13" s="295" t="str">
        <f>IF(ISBLANK('Item List'!B11),"",'Item List'!B11)</f>
        <v/>
      </c>
      <c r="C13" s="295" t="str">
        <f>IF(ISBLANK('Item List'!C11),"",'Item List'!C11)</f>
        <v/>
      </c>
      <c r="D13" s="296">
        <f>IF(ISBLANK('Item List'!D11),0,'Item List'!D11)</f>
        <v>0</v>
      </c>
      <c r="E13" s="146">
        <f>IF(ISBLANK('Item List'!E11),0,'Item List'!E11)</f>
        <v>0</v>
      </c>
      <c r="F13" s="146">
        <f t="shared" si="5"/>
        <v>0</v>
      </c>
      <c r="G13" s="168"/>
      <c r="H13" s="103">
        <f t="shared" si="5"/>
        <v>0</v>
      </c>
      <c r="I13" s="169"/>
      <c r="J13" s="103">
        <f t="shared" si="0"/>
        <v>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 t="str">
        <f t="shared" si="6"/>
        <v/>
      </c>
      <c r="B14" s="295" t="str">
        <f>IF(ISBLANK('Item List'!B12),"",'Item List'!B12)</f>
        <v/>
      </c>
      <c r="C14" s="295" t="str">
        <f>IF(ISBLANK('Item List'!C12),"",'Item List'!C12)</f>
        <v/>
      </c>
      <c r="D14" s="296">
        <f>IF(ISBLANK('Item List'!D12),0,'Item List'!D12)</f>
        <v>0</v>
      </c>
      <c r="E14" s="146">
        <f>IF(ISBLANK('Item List'!E12),0,'Item List'!E12)</f>
        <v>0</v>
      </c>
      <c r="F14" s="146">
        <f t="shared" si="5"/>
        <v>0</v>
      </c>
      <c r="G14" s="168"/>
      <c r="H14" s="103">
        <f t="shared" si="5"/>
        <v>0</v>
      </c>
      <c r="I14" s="169"/>
      <c r="J14" s="103">
        <f t="shared" si="0"/>
        <v>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 t="str">
        <f t="shared" si="6"/>
        <v/>
      </c>
      <c r="B15" s="295" t="str">
        <f>IF(ISBLANK('Item List'!B13),"",'Item List'!B13)</f>
        <v/>
      </c>
      <c r="C15" s="295" t="str">
        <f>IF(ISBLANK('Item List'!C13),"",'Item List'!C13)</f>
        <v/>
      </c>
      <c r="D15" s="296">
        <f>IF(ISBLANK('Item List'!D13),0,'Item List'!D13)</f>
        <v>0</v>
      </c>
      <c r="E15" s="146">
        <f>IF(ISBLANK('Item List'!E13),0,'Item List'!E13)</f>
        <v>0</v>
      </c>
      <c r="F15" s="146">
        <f t="shared" si="5"/>
        <v>0</v>
      </c>
      <c r="G15" s="168"/>
      <c r="H15" s="103">
        <f t="shared" si="5"/>
        <v>0</v>
      </c>
      <c r="I15" s="169"/>
      <c r="J15" s="103">
        <f t="shared" si="0"/>
        <v>0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 t="str">
        <f t="shared" si="6"/>
        <v/>
      </c>
      <c r="B16" s="295" t="str">
        <f>IF(ISBLANK('Item List'!B14),"",'Item List'!B14)</f>
        <v/>
      </c>
      <c r="C16" s="295" t="str">
        <f>IF(ISBLANK('Item List'!C14),"",'Item List'!C14)</f>
        <v/>
      </c>
      <c r="D16" s="296">
        <f>IF(ISBLANK('Item List'!D14),0,'Item List'!D14)</f>
        <v>0</v>
      </c>
      <c r="E16" s="146">
        <f>IF(ISBLANK('Item List'!E14),0,'Item List'!E14)</f>
        <v>0</v>
      </c>
      <c r="F16" s="146">
        <f t="shared" si="5"/>
        <v>0</v>
      </c>
      <c r="G16" s="168"/>
      <c r="H16" s="103">
        <f t="shared" si="5"/>
        <v>0</v>
      </c>
      <c r="I16" s="170"/>
      <c r="J16" s="103">
        <f t="shared" si="0"/>
        <v>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 t="str">
        <f t="shared" si="6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5"/>
        <v>0</v>
      </c>
      <c r="G17" s="168"/>
      <c r="H17" s="103">
        <f t="shared" si="5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99200</v>
      </c>
      <c r="G30" s="110"/>
      <c r="H30" s="104">
        <f>IF(SUM(H6:H29)=0,"",SUM(H6:H29))</f>
        <v>96720</v>
      </c>
      <c r="I30" s="110"/>
      <c r="J30" s="104">
        <f>IF(SUM(J6:J29)=0,"",SUM(J6:J29))</f>
        <v>295591.2</v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Countryman Inc.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99200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96720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295591.2</v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Countryman Inc.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Countryman Inc.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Countryman Inc.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sheetProtection sheet="1" objects="1" scenarios="1"/>
  <mergeCells count="11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activeCell="B3" sqref="B3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CW Pavement Marking (Thermo) - 2021 -Bikes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 t="str">
        <f>'Tabulation of Bids'!A6</f>
        <v/>
      </c>
      <c r="B5" s="160" t="str">
        <f>'Tabulation of Bids'!B6</f>
        <v>Preformed Thermoplastic Symbol- Sharrow</v>
      </c>
      <c r="C5" s="145" t="str">
        <f>'Tabulation of Bids'!C6</f>
        <v>Each</v>
      </c>
      <c r="D5" s="145">
        <f>'Tabulation of Bids'!D6</f>
        <v>496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 t="str">
        <f>'Tabulation of Bids'!A7</f>
        <v/>
      </c>
      <c r="B6" s="160" t="str">
        <f>'Tabulation of Bids'!B7</f>
        <v/>
      </c>
      <c r="C6" s="145" t="str">
        <f>'Tabulation of Bids'!C7</f>
        <v/>
      </c>
      <c r="D6" s="145">
        <f>'Tabulation of Bids'!D7</f>
        <v>0</v>
      </c>
      <c r="E6" s="146"/>
      <c r="F6" s="146">
        <f t="shared" si="0"/>
        <v>0</v>
      </c>
    </row>
    <row r="7" spans="1:6" s="196" customFormat="1" ht="20.45" customHeight="1" x14ac:dyDescent="0.2">
      <c r="A7" s="145" t="str">
        <f>'Tabulation of Bids'!A8</f>
        <v/>
      </c>
      <c r="B7" s="160" t="str">
        <f>'Tabulation of Bids'!B8</f>
        <v/>
      </c>
      <c r="C7" s="145" t="str">
        <f>'Tabulation of Bids'!C8</f>
        <v/>
      </c>
      <c r="D7" s="145">
        <f>'Tabulation of Bids'!D8</f>
        <v>0</v>
      </c>
      <c r="E7" s="146"/>
      <c r="F7" s="146">
        <f t="shared" si="0"/>
        <v>0</v>
      </c>
    </row>
    <row r="8" spans="1:6" s="196" customFormat="1" ht="20.45" customHeight="1" x14ac:dyDescent="0.2">
      <c r="A8" s="145" t="str">
        <f>'Tabulation of Bids'!A9</f>
        <v/>
      </c>
      <c r="B8" s="160" t="str">
        <f>'Tabulation of Bids'!B9</f>
        <v/>
      </c>
      <c r="C8" s="145" t="str">
        <f>'Tabulation of Bids'!C9</f>
        <v/>
      </c>
      <c r="D8" s="145">
        <f>'Tabulation of Bids'!D9</f>
        <v>0</v>
      </c>
      <c r="E8" s="146"/>
      <c r="F8" s="146">
        <f t="shared" si="0"/>
        <v>0</v>
      </c>
    </row>
    <row r="9" spans="1:6" s="196" customFormat="1" ht="20.45" customHeight="1" x14ac:dyDescent="0.2">
      <c r="A9" s="145" t="str">
        <f>'Tabulation of Bids'!A10</f>
        <v/>
      </c>
      <c r="B9" s="160" t="str">
        <f>'Tabulation of Bids'!B10</f>
        <v/>
      </c>
      <c r="C9" s="145" t="str">
        <f>'Tabulation of Bids'!C10</f>
        <v/>
      </c>
      <c r="D9" s="145">
        <f>'Tabulation of Bids'!D10</f>
        <v>0</v>
      </c>
      <c r="E9" s="146"/>
      <c r="F9" s="146">
        <f t="shared" si="0"/>
        <v>0</v>
      </c>
    </row>
    <row r="10" spans="1:6" s="196" customFormat="1" ht="20.45" customHeight="1" x14ac:dyDescent="0.2">
      <c r="A10" s="145" t="str">
        <f>'Tabulation of Bids'!A11</f>
        <v/>
      </c>
      <c r="B10" s="160" t="str">
        <f>'Tabulation of Bids'!B11</f>
        <v/>
      </c>
      <c r="C10" s="145" t="str">
        <f>'Tabulation of Bids'!C11</f>
        <v/>
      </c>
      <c r="D10" s="145">
        <f>'Tabulation of Bids'!D11</f>
        <v>0</v>
      </c>
      <c r="E10" s="146"/>
      <c r="F10" s="146">
        <f t="shared" si="0"/>
        <v>0</v>
      </c>
    </row>
    <row r="11" spans="1:6" s="196" customFormat="1" ht="20.45" customHeight="1" x14ac:dyDescent="0.2">
      <c r="A11" s="145" t="str">
        <f>'Tabulation of Bids'!A12</f>
        <v/>
      </c>
      <c r="B11" s="160" t="str">
        <f>'Tabulation of Bids'!B12</f>
        <v/>
      </c>
      <c r="C11" s="145" t="str">
        <f>'Tabulation of Bids'!C12</f>
        <v/>
      </c>
      <c r="D11" s="145">
        <f>'Tabulation of Bids'!D12</f>
        <v>0</v>
      </c>
      <c r="E11" s="146"/>
      <c r="F11" s="146">
        <f t="shared" si="0"/>
        <v>0</v>
      </c>
    </row>
    <row r="12" spans="1:6" s="196" customFormat="1" ht="20.45" customHeight="1" x14ac:dyDescent="0.2">
      <c r="A12" s="145" t="str">
        <f>'Tabulation of Bids'!A13</f>
        <v/>
      </c>
      <c r="B12" s="160" t="str">
        <f>'Tabulation of Bids'!B13</f>
        <v/>
      </c>
      <c r="C12" s="145" t="str">
        <f>'Tabulation of Bids'!C13</f>
        <v/>
      </c>
      <c r="D12" s="145">
        <f>'Tabulation of Bids'!D13</f>
        <v>0</v>
      </c>
      <c r="E12" s="146"/>
      <c r="F12" s="146">
        <f t="shared" si="0"/>
        <v>0</v>
      </c>
    </row>
    <row r="13" spans="1:6" s="196" customFormat="1" ht="20.45" customHeight="1" x14ac:dyDescent="0.2">
      <c r="A13" s="145" t="str">
        <f>'Tabulation of Bids'!A14</f>
        <v/>
      </c>
      <c r="B13" s="160" t="str">
        <f>'Tabulation of Bids'!B14</f>
        <v/>
      </c>
      <c r="C13" s="145" t="str">
        <f>'Tabulation of Bids'!C14</f>
        <v/>
      </c>
      <c r="D13" s="145">
        <f>'Tabulation of Bids'!D14</f>
        <v>0</v>
      </c>
      <c r="E13" s="146"/>
      <c r="F13" s="146">
        <f t="shared" si="0"/>
        <v>0</v>
      </c>
    </row>
    <row r="14" spans="1:6" s="196" customFormat="1" ht="20.45" customHeight="1" x14ac:dyDescent="0.2">
      <c r="A14" s="145" t="str">
        <f>'Tabulation of Bids'!A15</f>
        <v/>
      </c>
      <c r="B14" s="160" t="str">
        <f>'Tabulation of Bids'!B15</f>
        <v/>
      </c>
      <c r="C14" s="145" t="str">
        <f>'Tabulation of Bids'!C15</f>
        <v/>
      </c>
      <c r="D14" s="145">
        <f>'Tabulation of Bids'!D15</f>
        <v>0</v>
      </c>
      <c r="E14" s="146"/>
      <c r="F14" s="146">
        <f t="shared" si="0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145">
        <f>'Tabulation of Bids'!D16</f>
        <v>0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69"/>
      <c r="F2" s="370"/>
    </row>
    <row r="3" spans="1:6" s="98" customFormat="1" ht="15.75" customHeight="1" x14ac:dyDescent="0.2">
      <c r="A3" s="123"/>
      <c r="B3" s="126"/>
      <c r="C3" s="125" t="s">
        <v>14</v>
      </c>
      <c r="D3" s="371" t="s">
        <v>15</v>
      </c>
      <c r="E3" s="371"/>
      <c r="F3" s="372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7" t="str">
        <f>'Tabulation of Bids'!$A$3</f>
        <v>CW Pavement Marking (Thermo) - 2021 -Bikes</v>
      </c>
      <c r="E4" s="367"/>
      <c r="F4" s="368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 t="str">
        <f>'Tabulation of Bids'!$A6</f>
        <v/>
      </c>
      <c r="B16" s="210" t="str">
        <f>'Tabulation of Bids'!$B6</f>
        <v>Preformed Thermoplastic Symbol- Sharrow</v>
      </c>
      <c r="C16" s="96" t="str">
        <f>'Tabulation of Bids'!$C6</f>
        <v>Each</v>
      </c>
      <c r="D16" s="211">
        <f>'Tabulation of Bids'!$D6</f>
        <v>496</v>
      </c>
      <c r="E16" s="246">
        <f>'Tabulation of Bids'!$E6</f>
        <v>200</v>
      </c>
      <c r="F16" s="334">
        <f>D16*E16</f>
        <v>99200</v>
      </c>
    </row>
    <row r="17" spans="1:6" s="102" customFormat="1" ht="20.45" customHeight="1" x14ac:dyDescent="0.2">
      <c r="A17" s="95" t="str">
        <f>'Tabulation of Bids'!$A7</f>
        <v/>
      </c>
      <c r="B17" s="106" t="str">
        <f>'Tabulation of Bids'!$B7</f>
        <v/>
      </c>
      <c r="C17" s="96" t="str">
        <f>'Tabulation of Bids'!$C7</f>
        <v/>
      </c>
      <c r="D17" s="97">
        <f>'Tabulation of Bids'!$D7</f>
        <v>0</v>
      </c>
      <c r="E17" s="241">
        <f>'Tabulation of Bids'!$E7</f>
        <v>0</v>
      </c>
      <c r="F17" s="335">
        <f t="shared" ref="F17:F32" si="0">D17*E17</f>
        <v>0</v>
      </c>
    </row>
    <row r="18" spans="1:6" s="102" customFormat="1" ht="20.45" customHeight="1" x14ac:dyDescent="0.2">
      <c r="A18" s="95" t="str">
        <f>'Tabulation of Bids'!$A8</f>
        <v/>
      </c>
      <c r="B18" s="106" t="str">
        <f>'Tabulation of Bids'!$B8</f>
        <v/>
      </c>
      <c r="C18" s="96" t="str">
        <f>'Tabulation of Bids'!$C8</f>
        <v/>
      </c>
      <c r="D18" s="97">
        <f>'Tabulation of Bids'!$D8</f>
        <v>0</v>
      </c>
      <c r="E18" s="241">
        <f>'Tabulation of Bids'!$E8</f>
        <v>0</v>
      </c>
      <c r="F18" s="335">
        <f t="shared" si="0"/>
        <v>0</v>
      </c>
    </row>
    <row r="19" spans="1:6" s="102" customFormat="1" ht="20.45" customHeight="1" x14ac:dyDescent="0.2">
      <c r="A19" s="95" t="str">
        <f>'Tabulation of Bids'!$A9</f>
        <v/>
      </c>
      <c r="B19" s="106" t="str">
        <f>'Tabulation of Bids'!$B9</f>
        <v/>
      </c>
      <c r="C19" s="96" t="str">
        <f>'Tabulation of Bids'!$C9</f>
        <v/>
      </c>
      <c r="D19" s="97">
        <f>'Tabulation of Bids'!$D9</f>
        <v>0</v>
      </c>
      <c r="E19" s="241">
        <f>'Tabulation of Bids'!$E9</f>
        <v>0</v>
      </c>
      <c r="F19" s="335">
        <f t="shared" si="0"/>
        <v>0</v>
      </c>
    </row>
    <row r="20" spans="1:6" s="102" customFormat="1" ht="20.45" customHeight="1" x14ac:dyDescent="0.2">
      <c r="A20" s="95" t="str">
        <f>'Tabulation of Bids'!$A10</f>
        <v/>
      </c>
      <c r="B20" s="106" t="str">
        <f>'Tabulation of Bids'!$B10</f>
        <v/>
      </c>
      <c r="C20" s="96" t="str">
        <f>'Tabulation of Bids'!$C10</f>
        <v/>
      </c>
      <c r="D20" s="97">
        <f>'Tabulation of Bids'!$D10</f>
        <v>0</v>
      </c>
      <c r="E20" s="241">
        <f>'Tabulation of Bids'!$E10</f>
        <v>0</v>
      </c>
      <c r="F20" s="335">
        <f t="shared" si="0"/>
        <v>0</v>
      </c>
    </row>
    <row r="21" spans="1:6" s="102" customFormat="1" ht="20.45" customHeight="1" x14ac:dyDescent="0.2">
      <c r="A21" s="95" t="str">
        <f>'Tabulation of Bids'!$A11</f>
        <v/>
      </c>
      <c r="B21" s="106" t="str">
        <f>'Tabulation of Bids'!$B11</f>
        <v/>
      </c>
      <c r="C21" s="96" t="str">
        <f>'Tabulation of Bids'!$C11</f>
        <v/>
      </c>
      <c r="D21" s="97">
        <f>'Tabulation of Bids'!$D11</f>
        <v>0</v>
      </c>
      <c r="E21" s="241">
        <f>'Tabulation of Bids'!$E11</f>
        <v>0</v>
      </c>
      <c r="F21" s="335">
        <f t="shared" si="0"/>
        <v>0</v>
      </c>
    </row>
    <row r="22" spans="1:6" s="102" customFormat="1" ht="20.45" customHeight="1" x14ac:dyDescent="0.2">
      <c r="A22" s="95" t="str">
        <f>'Tabulation of Bids'!$A12</f>
        <v/>
      </c>
      <c r="B22" s="106" t="str">
        <f>'Tabulation of Bids'!$B12</f>
        <v/>
      </c>
      <c r="C22" s="96" t="str">
        <f>'Tabulation of Bids'!$C12</f>
        <v/>
      </c>
      <c r="D22" s="97">
        <f>'Tabulation of Bids'!$D12</f>
        <v>0</v>
      </c>
      <c r="E22" s="241">
        <f>'Tabulation of Bids'!$E12</f>
        <v>0</v>
      </c>
      <c r="F22" s="335">
        <f t="shared" si="0"/>
        <v>0</v>
      </c>
    </row>
    <row r="23" spans="1:6" s="102" customFormat="1" ht="20.45" customHeight="1" x14ac:dyDescent="0.2">
      <c r="A23" s="95" t="str">
        <f>'Tabulation of Bids'!$A13</f>
        <v/>
      </c>
      <c r="B23" s="106" t="str">
        <f>'Tabulation of Bids'!$B13</f>
        <v/>
      </c>
      <c r="C23" s="96" t="str">
        <f>'Tabulation of Bids'!$C13</f>
        <v/>
      </c>
      <c r="D23" s="97">
        <f>'Tabulation of Bids'!$D13</f>
        <v>0</v>
      </c>
      <c r="E23" s="241">
        <f>'Tabulation of Bids'!$E13</f>
        <v>0</v>
      </c>
      <c r="F23" s="335">
        <f t="shared" si="0"/>
        <v>0</v>
      </c>
    </row>
    <row r="24" spans="1:6" s="102" customFormat="1" ht="20.45" customHeight="1" x14ac:dyDescent="0.2">
      <c r="A24" s="95" t="str">
        <f>'Tabulation of Bids'!$A14</f>
        <v/>
      </c>
      <c r="B24" s="106" t="str">
        <f>'Tabulation of Bids'!$B14</f>
        <v/>
      </c>
      <c r="C24" s="96" t="str">
        <f>'Tabulation of Bids'!$C14</f>
        <v/>
      </c>
      <c r="D24" s="97">
        <f>'Tabulation of Bids'!$D14</f>
        <v>0</v>
      </c>
      <c r="E24" s="241">
        <f>'Tabulation of Bids'!$E14</f>
        <v>0</v>
      </c>
      <c r="F24" s="335">
        <f t="shared" si="0"/>
        <v>0</v>
      </c>
    </row>
    <row r="25" spans="1:6" s="102" customFormat="1" ht="20.45" customHeight="1" x14ac:dyDescent="0.2">
      <c r="A25" s="95" t="str">
        <f>'Tabulation of Bids'!$A15</f>
        <v/>
      </c>
      <c r="B25" s="106" t="str">
        <f>'Tabulation of Bids'!$B15</f>
        <v/>
      </c>
      <c r="C25" s="96" t="str">
        <f>'Tabulation of Bids'!$C15</f>
        <v/>
      </c>
      <c r="D25" s="97">
        <f>'Tabulation of Bids'!$D15</f>
        <v>0</v>
      </c>
      <c r="E25" s="241">
        <f>'Tabulation of Bids'!$E15</f>
        <v>0</v>
      </c>
      <c r="F25" s="335">
        <f t="shared" si="0"/>
        <v>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1">
        <f>'Tabulation of Bids'!$E16</f>
        <v>0</v>
      </c>
      <c r="F26" s="335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35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35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35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35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35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35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35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35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35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35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35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35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36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7">
        <f>SUM(F16:F39)</f>
        <v>99200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65">
        <f>E2</f>
        <v>0</v>
      </c>
      <c r="F47" s="366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67" t="str">
        <f>D4</f>
        <v>CW Pavement Marking (Thermo) - 2021 -Bikes</v>
      </c>
      <c r="E49" s="367"/>
      <c r="F49" s="368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34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35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35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35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35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35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35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35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35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35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35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35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35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35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35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35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35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5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5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5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5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5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5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6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7">
        <f>SUM(F61:F84)+F40</f>
        <v>99200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65">
        <f>E47</f>
        <v>0</v>
      </c>
      <c r="F92" s="366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67" t="str">
        <f>D49</f>
        <v>CW Pavement Marking (Thermo) - 2021 -Bikes</v>
      </c>
      <c r="E94" s="367"/>
      <c r="F94" s="368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4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35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35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35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35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5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5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5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5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5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5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5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5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5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5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5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5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5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5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5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5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5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5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6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7">
        <f>SUM(F106:F129)+F85</f>
        <v>99200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65">
        <f>E92</f>
        <v>0</v>
      </c>
      <c r="F137" s="366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67" t="str">
        <f>D94</f>
        <v>CW Pavement Marking (Thermo) - 2021 -Bikes</v>
      </c>
      <c r="E139" s="367"/>
      <c r="F139" s="368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4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4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99200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O25" sqref="O25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4" t="s">
        <v>103</v>
      </c>
      <c r="J1" s="374"/>
      <c r="K1" s="37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109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Countryman Inc.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373" t="str">
        <f>'Tabulation of Bids'!$A$3</f>
        <v>CW Pavement Marking (Thermo) - 2021 -Bikes</v>
      </c>
      <c r="J5" s="373"/>
      <c r="K5" s="37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 t="str">
        <f>IF(ISBLANK('Tabulation of Bids'!A6),"",'Tabulation of Bids'!A6)</f>
        <v/>
      </c>
      <c r="B8" s="310" t="str">
        <f>IF(ISBLANK('Tabulation of Bids'!B6),"",'Tabulation of Bids'!B6)</f>
        <v>Preformed Thermoplastic Symbol- Sharrow</v>
      </c>
      <c r="C8" s="311">
        <f>IF('Tabulation of Bids'!D6=0,"",'Tabulation of Bids'!D6)</f>
        <v>496</v>
      </c>
      <c r="D8" s="312" t="str">
        <f>IF(ISBLANK('Tabulation of Bids'!C6),"",'Tabulation of Bids'!C6)</f>
        <v>Each</v>
      </c>
      <c r="E8" s="263">
        <f>IF(J8 = "","",J8*C8)</f>
        <v>96720</v>
      </c>
      <c r="F8" s="264" t="str">
        <f t="shared" ref="F8:F24" si="0">IF((H8&gt;C8),H8-C8,"")</f>
        <v/>
      </c>
      <c r="G8" s="296">
        <f>IF($K$52="BLR 6303",IF(C8&gt;H8,C8-H8,""),"")</f>
        <v>496</v>
      </c>
      <c r="H8" s="167"/>
      <c r="I8" s="136" t="str">
        <f>IF(ISBLANK(H8),"",D8)</f>
        <v/>
      </c>
      <c r="J8" s="134">
        <f>IF(ISBLANK('Tabulation of Bids'!G6),"",'Tabulation of Bids'!G6)</f>
        <v>195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 t="str">
        <f>IF(ISBLANK('Tabulation of Bids'!A7),"",'Tabulation of Bids'!A7)</f>
        <v/>
      </c>
      <c r="B9" s="314" t="str">
        <f>IF(ISBLANK('Tabulation of Bids'!B7),"",'Tabulation of Bids'!B7)</f>
        <v/>
      </c>
      <c r="C9" s="311" t="str">
        <f>IF('Tabulation of Bids'!D7=0,"",'Tabulation of Bids'!D7)</f>
        <v/>
      </c>
      <c r="D9" s="315" t="str">
        <f>IF(ISBLANK('Tabulation of Bids'!C7),"",'Tabulation of Bids'!C7)</f>
        <v/>
      </c>
      <c r="E9" s="267" t="str">
        <f t="shared" ref="E9:E24" si="1">IF(J9 = "","",J9*C9)</f>
        <v/>
      </c>
      <c r="F9" s="268" t="str">
        <f t="shared" si="0"/>
        <v/>
      </c>
      <c r="G9" s="296" t="str">
        <f t="shared" ref="G9:G31" si="2">IF($K$52="BLR 6303",IF(C9&gt;H9,C9-H9,""),"")</f>
        <v/>
      </c>
      <c r="H9" s="167"/>
      <c r="I9" s="136" t="str">
        <f t="shared" ref="I9:I24" si="3">IF(ISBLANK(H9),"",D9)</f>
        <v/>
      </c>
      <c r="J9" s="134" t="str">
        <f>IF(ISBLANK('Tabulation of Bids'!G7),"",'Tabulation of Bids'!G7)</f>
        <v/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 t="str">
        <f>IF(ISBLANK('Tabulation of Bids'!A8),"",'Tabulation of Bids'!A8)</f>
        <v/>
      </c>
      <c r="B10" s="314" t="str">
        <f>IF(ISBLANK('Tabulation of Bids'!B8),"",'Tabulation of Bids'!B8)</f>
        <v/>
      </c>
      <c r="C10" s="311" t="str">
        <f>IF('Tabulation of Bids'!D8=0,"",'Tabulation of Bids'!D8)</f>
        <v/>
      </c>
      <c r="D10" s="315" t="str">
        <f>IF(ISBLANK('Tabulation of Bids'!C8),"",'Tabulation of Bids'!C8)</f>
        <v/>
      </c>
      <c r="E10" s="267" t="str">
        <f t="shared" si="1"/>
        <v/>
      </c>
      <c r="F10" s="268" t="str">
        <f t="shared" si="0"/>
        <v/>
      </c>
      <c r="G10" s="296" t="str">
        <f t="shared" si="2"/>
        <v/>
      </c>
      <c r="H10" s="167"/>
      <c r="I10" s="136" t="str">
        <f t="shared" si="3"/>
        <v/>
      </c>
      <c r="J10" s="134" t="str">
        <f>IF(ISBLANK('Tabulation of Bids'!G8),"",'Tabulation of Bids'!G8)</f>
        <v/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 t="str">
        <f>IF(ISBLANK('Tabulation of Bids'!A9),"",'Tabulation of Bids'!A9)</f>
        <v/>
      </c>
      <c r="B11" s="314" t="str">
        <f>IF(ISBLANK('Tabulation of Bids'!B9),"",'Tabulation of Bids'!B9)</f>
        <v/>
      </c>
      <c r="C11" s="311" t="str">
        <f>IF('Tabulation of Bids'!D9=0,"",'Tabulation of Bids'!D9)</f>
        <v/>
      </c>
      <c r="D11" s="315" t="str">
        <f>IF(ISBLANK('Tabulation of Bids'!C9),"",'Tabulation of Bids'!C9)</f>
        <v/>
      </c>
      <c r="E11" s="267" t="str">
        <f t="shared" si="1"/>
        <v/>
      </c>
      <c r="F11" s="268" t="str">
        <f t="shared" si="0"/>
        <v/>
      </c>
      <c r="G11" s="296" t="str">
        <f t="shared" si="2"/>
        <v/>
      </c>
      <c r="H11" s="167"/>
      <c r="I11" s="136" t="str">
        <f t="shared" si="3"/>
        <v/>
      </c>
      <c r="J11" s="134" t="str">
        <f>IF(ISBLANK('Tabulation of Bids'!G9),"",'Tabulation of Bids'!G9)</f>
        <v/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 t="str">
        <f>IF(ISBLANK('Tabulation of Bids'!A10),"",'Tabulation of Bids'!A10)</f>
        <v/>
      </c>
      <c r="B12" s="314" t="str">
        <f>IF(ISBLANK('Tabulation of Bids'!B10),"",'Tabulation of Bids'!B10)</f>
        <v/>
      </c>
      <c r="C12" s="311" t="str">
        <f>IF('Tabulation of Bids'!D10=0,"",'Tabulation of Bids'!D10)</f>
        <v/>
      </c>
      <c r="D12" s="315" t="str">
        <f>IF(ISBLANK('Tabulation of Bids'!C10),"",'Tabulation of Bids'!C10)</f>
        <v/>
      </c>
      <c r="E12" s="267" t="str">
        <f t="shared" si="1"/>
        <v/>
      </c>
      <c r="F12" s="268" t="str">
        <f t="shared" si="0"/>
        <v/>
      </c>
      <c r="G12" s="296" t="str">
        <f t="shared" si="2"/>
        <v/>
      </c>
      <c r="H12" s="167"/>
      <c r="I12" s="136" t="str">
        <f t="shared" si="3"/>
        <v/>
      </c>
      <c r="J12" s="134" t="str">
        <f>IF(ISBLANK('Tabulation of Bids'!G10),"",'Tabulation of Bids'!G10)</f>
        <v/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 t="str">
        <f>IF(ISBLANK('Tabulation of Bids'!A11),"",'Tabulation of Bids'!A11)</f>
        <v/>
      </c>
      <c r="B13" s="314" t="str">
        <f>IF(ISBLANK('Tabulation of Bids'!B11),"",'Tabulation of Bids'!B11)</f>
        <v/>
      </c>
      <c r="C13" s="311" t="str">
        <f>IF('Tabulation of Bids'!D11=0,"",'Tabulation of Bids'!D11)</f>
        <v/>
      </c>
      <c r="D13" s="315" t="str">
        <f>IF(ISBLANK('Tabulation of Bids'!C11),"",'Tabulation of Bids'!C11)</f>
        <v/>
      </c>
      <c r="E13" s="267" t="str">
        <f t="shared" si="1"/>
        <v/>
      </c>
      <c r="F13" s="268" t="str">
        <f t="shared" si="0"/>
        <v/>
      </c>
      <c r="G13" s="296" t="str">
        <f t="shared" si="2"/>
        <v/>
      </c>
      <c r="H13" s="167"/>
      <c r="I13" s="136" t="str">
        <f t="shared" si="3"/>
        <v/>
      </c>
      <c r="J13" s="134" t="str">
        <f>IF(ISBLANK('Tabulation of Bids'!G11),"",'Tabulation of Bids'!G11)</f>
        <v/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 t="str">
        <f>IF(ISBLANK('Tabulation of Bids'!A12),"",'Tabulation of Bids'!A12)</f>
        <v/>
      </c>
      <c r="B14" s="314" t="str">
        <f>IF(ISBLANK('Tabulation of Bids'!B12),"",'Tabulation of Bids'!B12)</f>
        <v/>
      </c>
      <c r="C14" s="311" t="str">
        <f>IF('Tabulation of Bids'!D12=0,"",'Tabulation of Bids'!D12)</f>
        <v/>
      </c>
      <c r="D14" s="315" t="str">
        <f>IF(ISBLANK('Tabulation of Bids'!C12),"",'Tabulation of Bids'!C12)</f>
        <v/>
      </c>
      <c r="E14" s="267" t="str">
        <f t="shared" si="1"/>
        <v/>
      </c>
      <c r="F14" s="268" t="str">
        <f t="shared" si="0"/>
        <v/>
      </c>
      <c r="G14" s="296" t="str">
        <f t="shared" si="2"/>
        <v/>
      </c>
      <c r="H14" s="167"/>
      <c r="I14" s="136" t="str">
        <f t="shared" si="3"/>
        <v/>
      </c>
      <c r="J14" s="134" t="str">
        <f>IF(ISBLANK('Tabulation of Bids'!G12),"",'Tabulation of Bids'!G12)</f>
        <v/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 t="str">
        <f>IF(ISBLANK('Tabulation of Bids'!A13),"",'Tabulation of Bids'!A13)</f>
        <v/>
      </c>
      <c r="B15" s="314" t="str">
        <f>IF(ISBLANK('Tabulation of Bids'!B13),"",'Tabulation of Bids'!B13)</f>
        <v/>
      </c>
      <c r="C15" s="311" t="str">
        <f>IF('Tabulation of Bids'!D13=0,"",'Tabulation of Bids'!D13)</f>
        <v/>
      </c>
      <c r="D15" s="315" t="str">
        <f>IF(ISBLANK('Tabulation of Bids'!C13),"",'Tabulation of Bids'!C13)</f>
        <v/>
      </c>
      <c r="E15" s="267" t="str">
        <f t="shared" si="1"/>
        <v/>
      </c>
      <c r="F15" s="268" t="str">
        <f t="shared" si="0"/>
        <v/>
      </c>
      <c r="G15" s="296" t="str">
        <f t="shared" si="2"/>
        <v/>
      </c>
      <c r="H15" s="167"/>
      <c r="I15" s="136" t="str">
        <f t="shared" si="3"/>
        <v/>
      </c>
      <c r="J15" s="134" t="str">
        <f>IF(ISBLANK('Tabulation of Bids'!G13),"",'Tabulation of Bids'!G13)</f>
        <v/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 t="str">
        <f>IF(ISBLANK('Tabulation of Bids'!A14),"",'Tabulation of Bids'!A14)</f>
        <v/>
      </c>
      <c r="B16" s="314" t="str">
        <f>IF(ISBLANK('Tabulation of Bids'!B14),"",'Tabulation of Bids'!B14)</f>
        <v/>
      </c>
      <c r="C16" s="311" t="str">
        <f>IF('Tabulation of Bids'!D14=0,"",'Tabulation of Bids'!D14)</f>
        <v/>
      </c>
      <c r="D16" s="315" t="str">
        <f>IF(ISBLANK('Tabulation of Bids'!C14),"",'Tabulation of Bids'!C14)</f>
        <v/>
      </c>
      <c r="E16" s="267" t="str">
        <f t="shared" si="1"/>
        <v/>
      </c>
      <c r="F16" s="268" t="str">
        <f t="shared" si="0"/>
        <v/>
      </c>
      <c r="G16" s="296" t="str">
        <f t="shared" si="2"/>
        <v/>
      </c>
      <c r="H16" s="167"/>
      <c r="I16" s="136" t="str">
        <f t="shared" si="3"/>
        <v/>
      </c>
      <c r="J16" s="134" t="str">
        <f>IF(ISBLANK('Tabulation of Bids'!G14),"",'Tabulation of Bids'!G14)</f>
        <v/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 t="str">
        <f>IF(ISBLANK('Tabulation of Bids'!A15),"",'Tabulation of Bids'!A15)</f>
        <v/>
      </c>
      <c r="B17" s="314" t="str">
        <f>IF(ISBLANK('Tabulation of Bids'!B15),"",'Tabulation of Bids'!B15)</f>
        <v/>
      </c>
      <c r="C17" s="311" t="str">
        <f>IF('Tabulation of Bids'!D15=0,"",'Tabulation of Bids'!D15)</f>
        <v/>
      </c>
      <c r="D17" s="315" t="str">
        <f>IF(ISBLANK('Tabulation of Bids'!C15),"",'Tabulation of Bids'!C15)</f>
        <v/>
      </c>
      <c r="E17" s="267" t="str">
        <f t="shared" si="1"/>
        <v/>
      </c>
      <c r="F17" s="268" t="str">
        <f t="shared" si="0"/>
        <v/>
      </c>
      <c r="G17" s="296" t="str">
        <f t="shared" si="2"/>
        <v/>
      </c>
      <c r="H17" s="167"/>
      <c r="I17" s="136" t="str">
        <f t="shared" si="3"/>
        <v/>
      </c>
      <c r="J17" s="134" t="str">
        <f>IF(ISBLANK('Tabulation of Bids'!G15),"",'Tabulation of Bids'!G15)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 t="str">
        <f>IF(ISBLANK('Tabulation of Bids'!A16),"",'Tabulation of Bids'!A16)</f>
        <v/>
      </c>
      <c r="B18" s="314" t="str">
        <f>IF(ISBLANK('Tabulation of Bids'!B16),"",'Tabulation of Bids'!B16)</f>
        <v/>
      </c>
      <c r="C18" s="311" t="str">
        <f>IF('Tabulation of Bids'!D16=0,"",'Tabulation of Bids'!D16)</f>
        <v/>
      </c>
      <c r="D18" s="315" t="str">
        <f>IF(ISBLANK('Tabulation of Bids'!C16),"",'Tabulation of Bids'!C16)</f>
        <v/>
      </c>
      <c r="E18" s="267" t="str">
        <f t="shared" si="1"/>
        <v/>
      </c>
      <c r="F18" s="268" t="str">
        <f t="shared" si="0"/>
        <v/>
      </c>
      <c r="G18" s="296" t="str">
        <f t="shared" si="2"/>
        <v/>
      </c>
      <c r="H18" s="167"/>
      <c r="I18" s="136" t="str">
        <f t="shared" si="3"/>
        <v/>
      </c>
      <c r="J18" s="134" t="str">
        <f>IF(ISBLANK('Tabulation of Bids'!G16),"",'Tabulation of Bids'!G16)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 t="str">
        <f>IF(ISBLANK('Tabulation of Bids'!A17),"",'Tabulation of Bids'!A17)</f>
        <v/>
      </c>
      <c r="B19" s="314" t="str">
        <f>IF(ISBLANK('Tabulation of Bids'!B17),"",'Tabulation of Bids'!B17)</f>
        <v/>
      </c>
      <c r="C19" s="311" t="str">
        <f>IF('Tabulation of Bids'!D17=0,"",'Tabulation of Bids'!D17)</f>
        <v/>
      </c>
      <c r="D19" s="315" t="str">
        <f>IF(ISBLANK('Tabulation of Bids'!C17),"",'Tabulation of Bids'!C17)</f>
        <v/>
      </c>
      <c r="E19" s="267" t="str">
        <f t="shared" si="1"/>
        <v/>
      </c>
      <c r="F19" s="268" t="str">
        <f t="shared" si="0"/>
        <v/>
      </c>
      <c r="G19" s="296" t="str">
        <f t="shared" si="2"/>
        <v/>
      </c>
      <c r="H19" s="167"/>
      <c r="I19" s="136" t="str">
        <f t="shared" si="3"/>
        <v/>
      </c>
      <c r="J19" s="134" t="str">
        <f>IF(ISBLANK('Tabulation of Bids'!G17),"",'Tabulation of Bids'!G17)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 t="str">
        <f>IF(ISBLANK('Tabulation of Bids'!A18),"",'Tabulation of Bids'!A18)</f>
        <v/>
      </c>
      <c r="B20" s="314" t="str">
        <f>IF(ISBLANK('Tabulation of Bids'!B18),"",'Tabulation of Bids'!B18)</f>
        <v/>
      </c>
      <c r="C20" s="311" t="str">
        <f>IF('Tabulation of Bids'!D18=0,"",'Tabulation of Bids'!D18)</f>
        <v/>
      </c>
      <c r="D20" s="315" t="str">
        <f>IF(ISBLANK('Tabulation of Bids'!C18),"",'Tabulation of Bids'!C18)</f>
        <v/>
      </c>
      <c r="E20" s="267" t="str">
        <f t="shared" si="1"/>
        <v/>
      </c>
      <c r="F20" s="268" t="str">
        <f t="shared" si="0"/>
        <v/>
      </c>
      <c r="G20" s="296" t="str">
        <f t="shared" si="2"/>
        <v/>
      </c>
      <c r="H20" s="167"/>
      <c r="I20" s="136" t="str">
        <f t="shared" si="3"/>
        <v/>
      </c>
      <c r="J20" s="134" t="str">
        <f>IF(ISBLANK('Tabulation of Bids'!G18),"",'Tabulation of Bids'!G18)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 t="str">
        <f>IF(ISBLANK('Tabulation of Bids'!A19),"",'Tabulation of Bids'!A19)</f>
        <v/>
      </c>
      <c r="B21" s="314" t="str">
        <f>IF(ISBLANK('Tabulation of Bids'!B19),"",'Tabulation of Bids'!B19)</f>
        <v/>
      </c>
      <c r="C21" s="311" t="str">
        <f>IF('Tabulation of Bids'!D19=0,"",'Tabulation of Bids'!D19)</f>
        <v/>
      </c>
      <c r="D21" s="315" t="str">
        <f>IF(ISBLANK('Tabulation of Bids'!C19),"",'Tabulation of Bids'!C19)</f>
        <v/>
      </c>
      <c r="E21" s="267" t="str">
        <f t="shared" si="1"/>
        <v/>
      </c>
      <c r="F21" s="268" t="str">
        <f t="shared" si="0"/>
        <v/>
      </c>
      <c r="G21" s="296" t="str">
        <f t="shared" si="2"/>
        <v/>
      </c>
      <c r="H21" s="167"/>
      <c r="I21" s="136" t="str">
        <f t="shared" si="3"/>
        <v/>
      </c>
      <c r="J21" s="134" t="str">
        <f>IF(ISBLANK('Tabulation of Bids'!G19),"",'Tabulation of Bids'!G19)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 t="str">
        <f>IF(ISBLANK('Tabulation of Bids'!A20),"",'Tabulation of Bids'!A20)</f>
        <v/>
      </c>
      <c r="B22" s="314" t="str">
        <f>IF(ISBLANK('Tabulation of Bids'!B20),"",'Tabulation of Bids'!B20)</f>
        <v/>
      </c>
      <c r="C22" s="311" t="str">
        <f>IF('Tabulation of Bids'!D20=0,"",'Tabulation of Bids'!D20)</f>
        <v/>
      </c>
      <c r="D22" s="315" t="str">
        <f>IF(ISBLANK('Tabulation of Bids'!C20),"",'Tabulation of Bids'!C20)</f>
        <v/>
      </c>
      <c r="E22" s="267" t="str">
        <f t="shared" si="1"/>
        <v/>
      </c>
      <c r="F22" s="268" t="str">
        <f t="shared" si="0"/>
        <v/>
      </c>
      <c r="G22" s="296" t="str">
        <f t="shared" si="2"/>
        <v/>
      </c>
      <c r="H22" s="167"/>
      <c r="I22" s="136" t="str">
        <f t="shared" si="3"/>
        <v/>
      </c>
      <c r="J22" s="134" t="str">
        <f>IF(ISBLANK('Tabulation of Bids'!G20),"",'Tabulation of Bids'!G20)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 t="str">
        <f>IF(ISBLANK('Tabulation of Bids'!A21),"",'Tabulation of Bids'!A21)</f>
        <v/>
      </c>
      <c r="B23" s="314" t="str">
        <f>IF(ISBLANK('Tabulation of Bids'!B21),"",'Tabulation of Bids'!B21)</f>
        <v/>
      </c>
      <c r="C23" s="311" t="str">
        <f>IF('Tabulation of Bids'!D21=0,"",'Tabulation of Bids'!D21)</f>
        <v/>
      </c>
      <c r="D23" s="315" t="str">
        <f>IF(ISBLANK('Tabulation of Bids'!C21),"",'Tabulation of Bids'!C21)</f>
        <v/>
      </c>
      <c r="E23" s="267" t="str">
        <f t="shared" si="1"/>
        <v/>
      </c>
      <c r="F23" s="268" t="str">
        <f t="shared" si="0"/>
        <v/>
      </c>
      <c r="G23" s="296" t="str">
        <f t="shared" si="2"/>
        <v/>
      </c>
      <c r="H23" s="167"/>
      <c r="I23" s="136" t="str">
        <f t="shared" si="3"/>
        <v/>
      </c>
      <c r="J23" s="134" t="str">
        <f>IF(ISBLANK('Tabulation of Bids'!G21),"",'Tabulation of Bids'!G21)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 t="str">
        <f>IF(ISBLANK('Tabulation of Bids'!A22),"",'Tabulation of Bids'!A22)</f>
        <v/>
      </c>
      <c r="B24" s="314" t="str">
        <f>IF(ISBLANK('Tabulation of Bids'!B22),"",'Tabulation of Bids'!B22)</f>
        <v/>
      </c>
      <c r="C24" s="311" t="str">
        <f>IF('Tabulation of Bids'!D22=0,"",'Tabulation of Bids'!D22)</f>
        <v/>
      </c>
      <c r="D24" s="315" t="str">
        <f>IF(ISBLANK('Tabulation of Bids'!C22),"",'Tabulation of Bids'!C22)</f>
        <v/>
      </c>
      <c r="E24" s="267" t="str">
        <f t="shared" si="1"/>
        <v/>
      </c>
      <c r="F24" s="268" t="str">
        <f t="shared" si="0"/>
        <v/>
      </c>
      <c r="G24" s="296" t="str">
        <f t="shared" si="2"/>
        <v/>
      </c>
      <c r="H24" s="167"/>
      <c r="I24" s="136" t="str">
        <f t="shared" si="3"/>
        <v/>
      </c>
      <c r="J24" s="134" t="str">
        <f>IF(ISBLANK('Tabulation of Bids'!G22),"",'Tabulation of Bids'!G22)</f>
        <v/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 t="str">
        <f>IF(ISBLANK('Tabulation of Bids'!A23),"",'Tabulation of Bids'!A23)</f>
        <v/>
      </c>
      <c r="B25" s="314" t="str">
        <f>IF(ISBLANK('Tabulation of Bids'!B23),"",'Tabulation of Bids'!B23)</f>
        <v/>
      </c>
      <c r="C25" s="311" t="str">
        <f>IF('Tabulation of Bids'!D23=0,"",'Tabulation of Bids'!D23)</f>
        <v/>
      </c>
      <c r="D25" s="315" t="str">
        <f>IF(ISBLANK('Tabulation of Bids'!C23),"",'Tabulation of Bids'!C23)</f>
        <v/>
      </c>
      <c r="E25" s="267" t="str">
        <f t="shared" ref="E25:E31" si="5">IF(J25 = "","",J25*C25)</f>
        <v/>
      </c>
      <c r="F25" s="268" t="str">
        <f t="shared" ref="F25:F31" si="6">IF((H25&gt;C25),H25-C25,"")</f>
        <v/>
      </c>
      <c r="G25" s="296" t="str">
        <f t="shared" si="2"/>
        <v/>
      </c>
      <c r="H25" s="167"/>
      <c r="I25" s="136" t="str">
        <f t="shared" ref="I25:I31" si="7">IF(ISBLANK(H25),"",D25)</f>
        <v/>
      </c>
      <c r="J25" s="134" t="str">
        <f>IF(ISBLANK('Tabulation of Bids'!G23),"",'Tabulation of Bids'!G23)</f>
        <v/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 t="str">
        <f>IF(ISBLANK('Tabulation of Bids'!A24),"",'Tabulation of Bids'!A24)</f>
        <v/>
      </c>
      <c r="B26" s="314" t="str">
        <f>IF(ISBLANK('Tabulation of Bids'!B24),"",'Tabulation of Bids'!B24)</f>
        <v/>
      </c>
      <c r="C26" s="311" t="str">
        <f>IF('Tabulation of Bids'!D24=0,"",'Tabulation of Bids'!D24)</f>
        <v/>
      </c>
      <c r="D26" s="315" t="str">
        <f>IF(ISBLANK('Tabulation of Bids'!C24),"",'Tabulation of Bids'!C24)</f>
        <v/>
      </c>
      <c r="E26" s="267" t="str">
        <f t="shared" si="5"/>
        <v/>
      </c>
      <c r="F26" s="268" t="str">
        <f t="shared" si="6"/>
        <v/>
      </c>
      <c r="G26" s="296" t="str">
        <f t="shared" si="2"/>
        <v/>
      </c>
      <c r="H26" s="167"/>
      <c r="I26" s="136" t="str">
        <f t="shared" si="7"/>
        <v/>
      </c>
      <c r="J26" s="134" t="str">
        <f>IF(ISBLANK('Tabulation of Bids'!G24),"",'Tabulation of Bids'!G24)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 t="str">
        <f>IF(ISBLANK('Tabulation of Bids'!A25),"",'Tabulation of Bids'!A25)</f>
        <v/>
      </c>
      <c r="B27" s="314" t="str">
        <f>IF(ISBLANK('Tabulation of Bids'!B25),"",'Tabulation of Bids'!B25)</f>
        <v/>
      </c>
      <c r="C27" s="311" t="str">
        <f>IF('Tabulation of Bids'!D25=0,"",'Tabulation of Bids'!D25)</f>
        <v/>
      </c>
      <c r="D27" s="315" t="str">
        <f>IF(ISBLANK('Tabulation of Bids'!C25),"",'Tabulation of Bids'!C25)</f>
        <v/>
      </c>
      <c r="E27" s="267" t="str">
        <f t="shared" si="5"/>
        <v/>
      </c>
      <c r="F27" s="268" t="str">
        <f t="shared" si="6"/>
        <v/>
      </c>
      <c r="G27" s="296" t="str">
        <f t="shared" si="2"/>
        <v/>
      </c>
      <c r="H27" s="167"/>
      <c r="I27" s="136" t="str">
        <f t="shared" si="7"/>
        <v/>
      </c>
      <c r="J27" s="134" t="str">
        <f>IF(ISBLANK('Tabulation of Bids'!G25),"",'Tabulation of Bids'!G25)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 t="str">
        <f>IF(ISBLANK('Tabulation of Bids'!A26),"",'Tabulation of Bids'!A26)</f>
        <v/>
      </c>
      <c r="B28" s="314" t="str">
        <f>IF(ISBLANK('Tabulation of Bids'!B26),"",'Tabulation of Bids'!B26)</f>
        <v/>
      </c>
      <c r="C28" s="311" t="str">
        <f>IF('Tabulation of Bids'!D26=0,"",'Tabulation of Bids'!D26)</f>
        <v/>
      </c>
      <c r="D28" s="315" t="str">
        <f>IF(ISBLANK('Tabulation of Bids'!C26),"",'Tabulation of Bids'!C26)</f>
        <v/>
      </c>
      <c r="E28" s="267" t="str">
        <f t="shared" si="5"/>
        <v/>
      </c>
      <c r="F28" s="268" t="str">
        <f t="shared" si="6"/>
        <v/>
      </c>
      <c r="G28" s="296" t="str">
        <f t="shared" si="2"/>
        <v/>
      </c>
      <c r="H28" s="167"/>
      <c r="I28" s="136" t="str">
        <f t="shared" si="7"/>
        <v/>
      </c>
      <c r="J28" s="134" t="str">
        <f>IF(ISBLANK('Tabulation of Bids'!G26),"",'Tabulation of Bids'!G26)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 t="str">
        <f>IF(ISBLANK('Tabulation of Bids'!A27),"",'Tabulation of Bids'!A27)</f>
        <v/>
      </c>
      <c r="B29" s="314" t="str">
        <f>IF(ISBLANK('Tabulation of Bids'!B27),"",'Tabulation of Bids'!B27)</f>
        <v/>
      </c>
      <c r="C29" s="311" t="str">
        <f>IF('Tabulation of Bids'!D27=0,"",'Tabulation of Bids'!D27)</f>
        <v/>
      </c>
      <c r="D29" s="315" t="str">
        <f>IF(ISBLANK('Tabulation of Bids'!C27),"",'Tabulation of Bids'!C27)</f>
        <v/>
      </c>
      <c r="E29" s="267" t="str">
        <f t="shared" si="5"/>
        <v/>
      </c>
      <c r="F29" s="268" t="str">
        <f t="shared" si="6"/>
        <v/>
      </c>
      <c r="G29" s="296" t="str">
        <f t="shared" si="2"/>
        <v/>
      </c>
      <c r="H29" s="167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 t="str">
        <f>IF(ISBLANK('Tabulation of Bids'!A28),"",'Tabulation of Bids'!A28)</f>
        <v/>
      </c>
      <c r="B30" s="314" t="str">
        <f>IF(ISBLANK('Tabulation of Bids'!B28),"",'Tabulation of Bids'!B28)</f>
        <v/>
      </c>
      <c r="C30" s="311" t="str">
        <f>IF('Tabulation of Bids'!D28=0,"",'Tabulation of Bids'!D28)</f>
        <v/>
      </c>
      <c r="D30" s="315" t="str">
        <f>IF(ISBLANK('Tabulation of Bids'!C28),"",'Tabulation of Bids'!C28)</f>
        <v/>
      </c>
      <c r="E30" s="267" t="str">
        <f t="shared" si="5"/>
        <v/>
      </c>
      <c r="F30" s="268" t="str">
        <f t="shared" si="6"/>
        <v/>
      </c>
      <c r="G30" s="296" t="str">
        <f t="shared" si="2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 t="str">
        <f>IF(ISBLANK('Tabulation of Bids'!A29),"",'Tabulation of Bids'!A29)</f>
        <v/>
      </c>
      <c r="B31" s="317" t="str">
        <f>IF(ISBLANK('Tabulation of Bids'!B29),"",'Tabulation of Bids'!B29)</f>
        <v/>
      </c>
      <c r="C31" s="311" t="str">
        <f>IF('Tabulation of Bids'!D29=0,"",'Tabulation of Bids'!D29)</f>
        <v/>
      </c>
      <c r="D31" s="318" t="str">
        <f>IF(ISBLANK('Tabulation of Bids'!C29),"",'Tabulation of Bids'!C29)</f>
        <v/>
      </c>
      <c r="E31" s="269" t="str">
        <f t="shared" si="5"/>
        <v/>
      </c>
      <c r="F31" s="270" t="str">
        <f t="shared" si="6"/>
        <v/>
      </c>
      <c r="G31" s="296" t="str">
        <f t="shared" si="2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6">
        <f>SUM(E8:E31)</f>
        <v>96720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Countryman Inc.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373" t="str">
        <f>I5</f>
        <v>CW Pavement Marking (Thermo) - 2021 -Bikes</v>
      </c>
      <c r="J58" s="373"/>
      <c r="K58" s="373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 t="str">
        <f>IF(ISBLANK('Tabulation of Bids'!A32),"",'Tabulation of Bids'!A32)</f>
        <v/>
      </c>
      <c r="B61" s="321" t="str">
        <f>IF(ISBLANK('Tabulation of Bids'!B32),"",'Tabulation of Bids'!B32)</f>
        <v/>
      </c>
      <c r="C61" s="311" t="str">
        <f>IF('Tabulation of Bids'!D32=0,"",'Tabulation of Bids'!D32)</f>
        <v/>
      </c>
      <c r="D61" s="312" t="str">
        <f>IF(ISBLANK('Tabulation of Bids'!C32),"",'Tabulation of Bids'!C32)</f>
        <v/>
      </c>
      <c r="E61" s="263" t="str">
        <f>IF(J61 = "","",J61*C61)</f>
        <v/>
      </c>
      <c r="F61" s="264" t="str">
        <f>IF((H61&gt;C61),H61-C61,"")</f>
        <v/>
      </c>
      <c r="G61" s="296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2" t="str">
        <f>IF(ISBLANK('Tabulation of Bids'!A33),"",'Tabulation of Bids'!A33)</f>
        <v/>
      </c>
      <c r="B62" s="323" t="str">
        <f>IF(ISBLANK('Tabulation of Bids'!B33),"",'Tabulation of Bids'!B33)</f>
        <v/>
      </c>
      <c r="C62" s="311" t="str">
        <f>IF('Tabulation of Bids'!D33=0,"",'Tabulation of Bids'!D33)</f>
        <v/>
      </c>
      <c r="D62" s="315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6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2" t="str">
        <f>IF(ISBLANK('Tabulation of Bids'!A34),"",'Tabulation of Bids'!A34)</f>
        <v/>
      </c>
      <c r="B63" s="323" t="str">
        <f>IF(ISBLANK('Tabulation of Bids'!B34),"",'Tabulation of Bids'!B34)</f>
        <v/>
      </c>
      <c r="C63" s="311" t="str">
        <f>IF('Tabulation of Bids'!D34=0,"",'Tabulation of Bids'!D34)</f>
        <v/>
      </c>
      <c r="D63" s="315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2" t="str">
        <f>IF(ISBLANK('Tabulation of Bids'!A35),"",'Tabulation of Bids'!A35)</f>
        <v/>
      </c>
      <c r="B64" s="323" t="str">
        <f>IF(ISBLANK('Tabulation of Bids'!B35),"",'Tabulation of Bids'!B35)</f>
        <v/>
      </c>
      <c r="C64" s="311" t="str">
        <f>IF('Tabulation of Bids'!D35=0,"",'Tabulation of Bids'!D35)</f>
        <v/>
      </c>
      <c r="D64" s="315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2" t="str">
        <f>IF(ISBLANK('Tabulation of Bids'!A36),"",'Tabulation of Bids'!A36)</f>
        <v/>
      </c>
      <c r="B65" s="323" t="str">
        <f>IF(ISBLANK('Tabulation of Bids'!B36),"",'Tabulation of Bids'!B36)</f>
        <v/>
      </c>
      <c r="C65" s="311" t="str">
        <f>IF('Tabulation of Bids'!D36=0,"",'Tabulation of Bids'!D36)</f>
        <v/>
      </c>
      <c r="D65" s="315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2" t="str">
        <f>IF(ISBLANK('Tabulation of Bids'!A37),"",'Tabulation of Bids'!A37)</f>
        <v/>
      </c>
      <c r="B66" s="323" t="str">
        <f>IF(ISBLANK('Tabulation of Bids'!B37),"",'Tabulation of Bids'!B37)</f>
        <v/>
      </c>
      <c r="C66" s="311" t="str">
        <f>IF('Tabulation of Bids'!D37=0,"",'Tabulation of Bids'!D37)</f>
        <v/>
      </c>
      <c r="D66" s="315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2" t="str">
        <f>IF(ISBLANK('Tabulation of Bids'!A38),"",'Tabulation of Bids'!A38)</f>
        <v/>
      </c>
      <c r="B67" s="323" t="str">
        <f>IF(ISBLANK('Tabulation of Bids'!B38),"",'Tabulation of Bids'!B38)</f>
        <v/>
      </c>
      <c r="C67" s="311" t="str">
        <f>IF('Tabulation of Bids'!D38=0,"",'Tabulation of Bids'!D38)</f>
        <v/>
      </c>
      <c r="D67" s="315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2" t="str">
        <f>IF(ISBLANK('Tabulation of Bids'!A39),"",'Tabulation of Bids'!A39)</f>
        <v/>
      </c>
      <c r="B68" s="323" t="str">
        <f>IF(ISBLANK('Tabulation of Bids'!B39),"",'Tabulation of Bids'!B39)</f>
        <v/>
      </c>
      <c r="C68" s="311" t="str">
        <f>IF('Tabulation of Bids'!D39=0,"",'Tabulation of Bids'!D39)</f>
        <v/>
      </c>
      <c r="D68" s="315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2" t="str">
        <f>IF(ISBLANK('Tabulation of Bids'!A40),"",'Tabulation of Bids'!A40)</f>
        <v/>
      </c>
      <c r="B69" s="323" t="str">
        <f>IF(ISBLANK('Tabulation of Bids'!B40),"",'Tabulation of Bids'!B40)</f>
        <v/>
      </c>
      <c r="C69" s="311" t="str">
        <f>IF('Tabulation of Bids'!D40=0,"",'Tabulation of Bids'!D40)</f>
        <v/>
      </c>
      <c r="D69" s="315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2" t="str">
        <f>IF(ISBLANK('Tabulation of Bids'!A41),"",'Tabulation of Bids'!A41)</f>
        <v/>
      </c>
      <c r="B70" s="323" t="str">
        <f>IF(ISBLANK('Tabulation of Bids'!B41),"",'Tabulation of Bids'!B41)</f>
        <v/>
      </c>
      <c r="C70" s="311" t="str">
        <f>IF('Tabulation of Bids'!D41=0,"",'Tabulation of Bids'!D41)</f>
        <v/>
      </c>
      <c r="D70" s="315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2" t="str">
        <f>IF(ISBLANK('Tabulation of Bids'!A42),"",'Tabulation of Bids'!A42)</f>
        <v/>
      </c>
      <c r="B71" s="323" t="str">
        <f>IF(ISBLANK('Tabulation of Bids'!B42),"",'Tabulation of Bids'!B42)</f>
        <v/>
      </c>
      <c r="C71" s="311" t="str">
        <f>IF('Tabulation of Bids'!D42=0,"",'Tabulation of Bids'!D42)</f>
        <v/>
      </c>
      <c r="D71" s="315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2" t="str">
        <f>IF(ISBLANK('Tabulation of Bids'!A43),"",'Tabulation of Bids'!A43)</f>
        <v/>
      </c>
      <c r="B72" s="323" t="str">
        <f>IF(ISBLANK('Tabulation of Bids'!B43),"",'Tabulation of Bids'!B43)</f>
        <v/>
      </c>
      <c r="C72" s="311" t="str">
        <f>IF('Tabulation of Bids'!D43=0,"",'Tabulation of Bids'!D43)</f>
        <v/>
      </c>
      <c r="D72" s="315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2" t="str">
        <f>IF(ISBLANK('Tabulation of Bids'!A44),"",'Tabulation of Bids'!A44)</f>
        <v/>
      </c>
      <c r="B73" s="323" t="str">
        <f>IF(ISBLANK('Tabulation of Bids'!B44),"",'Tabulation of Bids'!B44)</f>
        <v/>
      </c>
      <c r="C73" s="311" t="str">
        <f>IF('Tabulation of Bids'!D44=0,"",'Tabulation of Bids'!D44)</f>
        <v/>
      </c>
      <c r="D73" s="315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2" t="str">
        <f>IF(ISBLANK('Tabulation of Bids'!A45),"",'Tabulation of Bids'!A45)</f>
        <v/>
      </c>
      <c r="B74" s="323" t="str">
        <f>IF(ISBLANK('Tabulation of Bids'!B45),"",'Tabulation of Bids'!B45)</f>
        <v/>
      </c>
      <c r="C74" s="311" t="str">
        <f>IF('Tabulation of Bids'!D45=0,"",'Tabulation of Bids'!D45)</f>
        <v/>
      </c>
      <c r="D74" s="315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2" t="str">
        <f>IF(ISBLANK('Tabulation of Bids'!A46),"",'Tabulation of Bids'!A46)</f>
        <v/>
      </c>
      <c r="B75" s="323" t="str">
        <f>IF(ISBLANK('Tabulation of Bids'!B46),"",'Tabulation of Bids'!B46)</f>
        <v/>
      </c>
      <c r="C75" s="311" t="str">
        <f>IF('Tabulation of Bids'!D46=0,"",'Tabulation of Bids'!D46)</f>
        <v/>
      </c>
      <c r="D75" s="315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2" t="str">
        <f>IF(ISBLANK('Tabulation of Bids'!A47),"",'Tabulation of Bids'!A47)</f>
        <v/>
      </c>
      <c r="B76" s="323" t="str">
        <f>IF(ISBLANK('Tabulation of Bids'!B47),"",'Tabulation of Bids'!B47)</f>
        <v/>
      </c>
      <c r="C76" s="311" t="str">
        <f>IF('Tabulation of Bids'!D47=0,"",'Tabulation of Bids'!D47)</f>
        <v/>
      </c>
      <c r="D76" s="315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2" t="str">
        <f>IF(ISBLANK('Tabulation of Bids'!A48),"",'Tabulation of Bids'!A48)</f>
        <v/>
      </c>
      <c r="B77" s="323" t="str">
        <f>IF(ISBLANK('Tabulation of Bids'!B48),"",'Tabulation of Bids'!B48)</f>
        <v/>
      </c>
      <c r="C77" s="311" t="str">
        <f>IF('Tabulation of Bids'!D48=0,"",'Tabulation of Bids'!D48)</f>
        <v/>
      </c>
      <c r="D77" s="315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2" t="str">
        <f>IF(ISBLANK('Tabulation of Bids'!A49),"",'Tabulation of Bids'!A49)</f>
        <v/>
      </c>
      <c r="B78" s="323" t="str">
        <f>IF(ISBLANK('Tabulation of Bids'!B49),"",'Tabulation of Bids'!B49)</f>
        <v/>
      </c>
      <c r="C78" s="311" t="str">
        <f>IF('Tabulation of Bids'!D49=0,"",'Tabulation of Bids'!D49)</f>
        <v/>
      </c>
      <c r="D78" s="315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2" t="str">
        <f>IF(ISBLANK('Tabulation of Bids'!A50),"",'Tabulation of Bids'!A50)</f>
        <v/>
      </c>
      <c r="B79" s="323" t="str">
        <f>IF(ISBLANK('Tabulation of Bids'!B50),"",'Tabulation of Bids'!B50)</f>
        <v/>
      </c>
      <c r="C79" s="311" t="str">
        <f>IF('Tabulation of Bids'!D50=0,"",'Tabulation of Bids'!D50)</f>
        <v/>
      </c>
      <c r="D79" s="315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2" t="str">
        <f>IF(ISBLANK('Tabulation of Bids'!A51),"",'Tabulation of Bids'!A51)</f>
        <v/>
      </c>
      <c r="B80" s="323" t="str">
        <f>IF(ISBLANK('Tabulation of Bids'!B51),"",'Tabulation of Bids'!B51)</f>
        <v/>
      </c>
      <c r="C80" s="311" t="str">
        <f>IF('Tabulation of Bids'!D51=0,"",'Tabulation of Bids'!D51)</f>
        <v/>
      </c>
      <c r="D80" s="315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2" t="str">
        <f>IF(ISBLANK('Tabulation of Bids'!A52),"",'Tabulation of Bids'!A52)</f>
        <v/>
      </c>
      <c r="B81" s="323" t="str">
        <f>IF(ISBLANK('Tabulation of Bids'!B52),"",'Tabulation of Bids'!B52)</f>
        <v/>
      </c>
      <c r="C81" s="311" t="str">
        <f>IF('Tabulation of Bids'!D52=0,"",'Tabulation of Bids'!D52)</f>
        <v/>
      </c>
      <c r="D81" s="315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2" t="str">
        <f>IF(ISBLANK('Tabulation of Bids'!A53),"",'Tabulation of Bids'!A53)</f>
        <v/>
      </c>
      <c r="B82" s="323" t="str">
        <f>IF(ISBLANK('Tabulation of Bids'!B53),"",'Tabulation of Bids'!B53)</f>
        <v/>
      </c>
      <c r="C82" s="311" t="str">
        <f>IF('Tabulation of Bids'!D53=0,"",'Tabulation of Bids'!D53)</f>
        <v/>
      </c>
      <c r="D82" s="315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2" t="str">
        <f>IF(ISBLANK('Tabulation of Bids'!A54),"",'Tabulation of Bids'!A54)</f>
        <v/>
      </c>
      <c r="B83" s="323" t="str">
        <f>IF(ISBLANK('Tabulation of Bids'!B54),"",'Tabulation of Bids'!B54)</f>
        <v/>
      </c>
      <c r="C83" s="311" t="str">
        <f>IF('Tabulation of Bids'!D54=0,"",'Tabulation of Bids'!D54)</f>
        <v/>
      </c>
      <c r="D83" s="315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4" t="str">
        <f>IF(ISBLANK('Tabulation of Bids'!A55),"",'Tabulation of Bids'!A55)</f>
        <v/>
      </c>
      <c r="B84" s="325" t="str">
        <f>IF(ISBLANK('Tabulation of Bids'!B55),"",'Tabulation of Bids'!B55)</f>
        <v/>
      </c>
      <c r="C84" s="311" t="str">
        <f>IF('Tabulation of Bids'!D55=0,"",'Tabulation of Bids'!D55)</f>
        <v/>
      </c>
      <c r="D84" s="318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96720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Countryman Inc.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Rockford, IL BID BOND</v>
      </c>
      <c r="C111" s="12"/>
      <c r="D111" s="12"/>
      <c r="E111" s="12"/>
      <c r="F111" s="12"/>
      <c r="G111" s="12"/>
      <c r="H111" s="14" t="s">
        <v>32</v>
      </c>
      <c r="I111" s="373" t="str">
        <f>I58</f>
        <v>CW Pavement Marking (Thermo) - 2021 -Bikes</v>
      </c>
      <c r="J111" s="373"/>
      <c r="K111" s="373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 t="str">
        <f>IF(ISBLANK('Tabulation of Bids'!A58),"",'Tabulation of Bids'!A58)</f>
        <v/>
      </c>
      <c r="B114" s="310" t="str">
        <f>IF(ISBLANK('Tabulation of Bids'!B58),"",'Tabulation of Bids'!B58)</f>
        <v/>
      </c>
      <c r="C114" s="311" t="str">
        <f>IF('Tabulation of Bids'!D58=0,"",'Tabulation of Bids'!D58)</f>
        <v/>
      </c>
      <c r="D114" s="312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3" t="str">
        <f>IF(ISBLANK('Tabulation of Bids'!A59),"",'Tabulation of Bids'!A59)</f>
        <v/>
      </c>
      <c r="B115" s="314" t="str">
        <f>IF(ISBLANK('Tabulation of Bids'!B59),"",'Tabulation of Bids'!B59)</f>
        <v/>
      </c>
      <c r="C115" s="311" t="str">
        <f>IF('Tabulation of Bids'!D59=0,"",'Tabulation of Bids'!D59)</f>
        <v/>
      </c>
      <c r="D115" s="315" t="str">
        <f>IF(ISBLANK('Tabulation of Bids'!C59),"",'Tabulation of Bids'!C59)</f>
        <v/>
      </c>
      <c r="E115" s="267" t="str">
        <f t="shared" ref="E115:E137" si="16">IF(J115 = "","",J115*C115)</f>
        <v/>
      </c>
      <c r="F115" s="268" t="str">
        <f t="shared" ref="F115:F137" si="17">IF((H115&gt;C115),H115-C115,"")</f>
        <v/>
      </c>
      <c r="G115" s="296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3" t="str">
        <f>IF(ISBLANK('Tabulation of Bids'!A60),"",'Tabulation of Bids'!A60)</f>
        <v/>
      </c>
      <c r="B116" s="314" t="str">
        <f>IF(ISBLANK('Tabulation of Bids'!B60),"",'Tabulation of Bids'!B60)</f>
        <v/>
      </c>
      <c r="C116" s="311" t="str">
        <f>IF('Tabulation of Bids'!D60=0,"",'Tabulation of Bids'!D60)</f>
        <v/>
      </c>
      <c r="D116" s="315" t="str">
        <f>IF(ISBLANK('Tabulation of Bids'!C60),"",'Tabulation of Bids'!C60)</f>
        <v/>
      </c>
      <c r="E116" s="267" t="str">
        <f t="shared" si="16"/>
        <v/>
      </c>
      <c r="F116" s="268" t="str">
        <f t="shared" si="17"/>
        <v/>
      </c>
      <c r="G116" s="296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3" t="str">
        <f>IF(ISBLANK('Tabulation of Bids'!A61),"",'Tabulation of Bids'!A61)</f>
        <v/>
      </c>
      <c r="B117" s="314" t="str">
        <f>IF(ISBLANK('Tabulation of Bids'!B61),"",'Tabulation of Bids'!B61)</f>
        <v/>
      </c>
      <c r="C117" s="311" t="str">
        <f>IF('Tabulation of Bids'!D61=0,"",'Tabulation of Bids'!D61)</f>
        <v/>
      </c>
      <c r="D117" s="315" t="str">
        <f>IF(ISBLANK('Tabulation of Bids'!C61),"",'Tabulation of Bids'!C61)</f>
        <v/>
      </c>
      <c r="E117" s="267" t="str">
        <f t="shared" si="16"/>
        <v/>
      </c>
      <c r="F117" s="268" t="str">
        <f t="shared" si="17"/>
        <v/>
      </c>
      <c r="G117" s="296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3" t="str">
        <f>IF(ISBLANK('Tabulation of Bids'!A62),"",'Tabulation of Bids'!A62)</f>
        <v/>
      </c>
      <c r="B118" s="314" t="str">
        <f>IF(ISBLANK('Tabulation of Bids'!B62),"",'Tabulation of Bids'!B62)</f>
        <v/>
      </c>
      <c r="C118" s="311" t="str">
        <f>IF('Tabulation of Bids'!D62=0,"",'Tabulation of Bids'!D62)</f>
        <v/>
      </c>
      <c r="D118" s="315" t="str">
        <f>IF(ISBLANK('Tabulation of Bids'!C62),"",'Tabulation of Bids'!C62)</f>
        <v/>
      </c>
      <c r="E118" s="267" t="str">
        <f t="shared" si="16"/>
        <v/>
      </c>
      <c r="F118" s="268" t="str">
        <f t="shared" si="17"/>
        <v/>
      </c>
      <c r="G118" s="296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3" t="str">
        <f>IF(ISBLANK('Tabulation of Bids'!A63),"",'Tabulation of Bids'!A63)</f>
        <v/>
      </c>
      <c r="B119" s="314" t="str">
        <f>IF(ISBLANK('Tabulation of Bids'!B63),"",'Tabulation of Bids'!B63)</f>
        <v/>
      </c>
      <c r="C119" s="311" t="str">
        <f>IF('Tabulation of Bids'!D63=0,"",'Tabulation of Bids'!D63)</f>
        <v/>
      </c>
      <c r="D119" s="315" t="str">
        <f>IF(ISBLANK('Tabulation of Bids'!C63),"",'Tabulation of Bids'!C63)</f>
        <v/>
      </c>
      <c r="E119" s="267" t="str">
        <f t="shared" si="16"/>
        <v/>
      </c>
      <c r="F119" s="268" t="str">
        <f t="shared" si="17"/>
        <v/>
      </c>
      <c r="G119" s="296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3" t="str">
        <f>IF(ISBLANK('Tabulation of Bids'!A64),"",'Tabulation of Bids'!A64)</f>
        <v/>
      </c>
      <c r="B120" s="314" t="str">
        <f>IF(ISBLANK('Tabulation of Bids'!B64),"",'Tabulation of Bids'!B64)</f>
        <v/>
      </c>
      <c r="C120" s="311" t="str">
        <f>IF('Tabulation of Bids'!D64=0,"",'Tabulation of Bids'!D64)</f>
        <v/>
      </c>
      <c r="D120" s="315" t="str">
        <f>IF(ISBLANK('Tabulation of Bids'!C64),"",'Tabulation of Bids'!C64)</f>
        <v/>
      </c>
      <c r="E120" s="267" t="str">
        <f t="shared" si="16"/>
        <v/>
      </c>
      <c r="F120" s="268" t="str">
        <f t="shared" si="17"/>
        <v/>
      </c>
      <c r="G120" s="296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3" t="str">
        <f>IF(ISBLANK('Tabulation of Bids'!A65),"",'Tabulation of Bids'!A65)</f>
        <v/>
      </c>
      <c r="B121" s="314" t="str">
        <f>IF(ISBLANK('Tabulation of Bids'!B65),"",'Tabulation of Bids'!B65)</f>
        <v/>
      </c>
      <c r="C121" s="311" t="str">
        <f>IF('Tabulation of Bids'!D65=0,"",'Tabulation of Bids'!D65)</f>
        <v/>
      </c>
      <c r="D121" s="315" t="str">
        <f>IF(ISBLANK('Tabulation of Bids'!C65),"",'Tabulation of Bids'!C65)</f>
        <v/>
      </c>
      <c r="E121" s="267" t="str">
        <f t="shared" si="16"/>
        <v/>
      </c>
      <c r="F121" s="268" t="str">
        <f t="shared" si="17"/>
        <v/>
      </c>
      <c r="G121" s="296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3" t="str">
        <f>IF(ISBLANK('Tabulation of Bids'!A66),"",'Tabulation of Bids'!A66)</f>
        <v/>
      </c>
      <c r="B122" s="314" t="str">
        <f>IF(ISBLANK('Tabulation of Bids'!B66),"",'Tabulation of Bids'!B66)</f>
        <v/>
      </c>
      <c r="C122" s="311" t="str">
        <f>IF('Tabulation of Bids'!D66=0,"",'Tabulation of Bids'!D66)</f>
        <v/>
      </c>
      <c r="D122" s="315" t="str">
        <f>IF(ISBLANK('Tabulation of Bids'!C66),"",'Tabulation of Bids'!C66)</f>
        <v/>
      </c>
      <c r="E122" s="267" t="str">
        <f t="shared" si="16"/>
        <v/>
      </c>
      <c r="F122" s="268" t="str">
        <f t="shared" si="17"/>
        <v/>
      </c>
      <c r="G122" s="296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3" t="str">
        <f>IF(ISBLANK('Tabulation of Bids'!A67),"",'Tabulation of Bids'!A67)</f>
        <v/>
      </c>
      <c r="B123" s="314" t="str">
        <f>IF(ISBLANK('Tabulation of Bids'!B67),"",'Tabulation of Bids'!B67)</f>
        <v/>
      </c>
      <c r="C123" s="311" t="str">
        <f>IF('Tabulation of Bids'!D67=0,"",'Tabulation of Bids'!D67)</f>
        <v/>
      </c>
      <c r="D123" s="315" t="str">
        <f>IF(ISBLANK('Tabulation of Bids'!C67),"",'Tabulation of Bids'!C67)</f>
        <v/>
      </c>
      <c r="E123" s="267" t="str">
        <f t="shared" si="16"/>
        <v/>
      </c>
      <c r="F123" s="268" t="str">
        <f t="shared" si="17"/>
        <v/>
      </c>
      <c r="G123" s="296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3" t="str">
        <f>IF(ISBLANK('Tabulation of Bids'!A68),"",'Tabulation of Bids'!A68)</f>
        <v/>
      </c>
      <c r="B124" s="314" t="str">
        <f>IF(ISBLANK('Tabulation of Bids'!B68),"",'Tabulation of Bids'!B68)</f>
        <v/>
      </c>
      <c r="C124" s="311" t="str">
        <f>IF('Tabulation of Bids'!D68=0,"",'Tabulation of Bids'!D68)</f>
        <v/>
      </c>
      <c r="D124" s="315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3" t="str">
        <f>IF(ISBLANK('Tabulation of Bids'!A69),"",'Tabulation of Bids'!A69)</f>
        <v/>
      </c>
      <c r="B125" s="314" t="str">
        <f>IF(ISBLANK('Tabulation of Bids'!B69),"",'Tabulation of Bids'!B69)</f>
        <v/>
      </c>
      <c r="C125" s="311" t="str">
        <f>IF('Tabulation of Bids'!D69=0,"",'Tabulation of Bids'!D69)</f>
        <v/>
      </c>
      <c r="D125" s="315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3" t="str">
        <f>IF(ISBLANK('Tabulation of Bids'!A70),"",'Tabulation of Bids'!A70)</f>
        <v/>
      </c>
      <c r="B126" s="314" t="str">
        <f>IF(ISBLANK('Tabulation of Bids'!B70),"",'Tabulation of Bids'!B70)</f>
        <v/>
      </c>
      <c r="C126" s="311" t="str">
        <f>IF('Tabulation of Bids'!D70=0,"",'Tabulation of Bids'!D70)</f>
        <v/>
      </c>
      <c r="D126" s="315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3" t="str">
        <f>IF(ISBLANK('Tabulation of Bids'!A71),"",'Tabulation of Bids'!A71)</f>
        <v/>
      </c>
      <c r="B127" s="314" t="str">
        <f>IF(ISBLANK('Tabulation of Bids'!B71),"",'Tabulation of Bids'!B71)</f>
        <v/>
      </c>
      <c r="C127" s="311" t="str">
        <f>IF('Tabulation of Bids'!D71=0,"",'Tabulation of Bids'!D71)</f>
        <v/>
      </c>
      <c r="D127" s="315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3" t="str">
        <f>IF(ISBLANK('Tabulation of Bids'!A72),"",'Tabulation of Bids'!A72)</f>
        <v/>
      </c>
      <c r="B128" s="314" t="str">
        <f>IF(ISBLANK('Tabulation of Bids'!B72),"",'Tabulation of Bids'!B72)</f>
        <v/>
      </c>
      <c r="C128" s="311" t="str">
        <f>IF('Tabulation of Bids'!D72=0,"",'Tabulation of Bids'!D72)</f>
        <v/>
      </c>
      <c r="D128" s="315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3" t="str">
        <f>IF(ISBLANK('Tabulation of Bids'!A73),"",'Tabulation of Bids'!A73)</f>
        <v/>
      </c>
      <c r="B129" s="314" t="str">
        <f>IF(ISBLANK('Tabulation of Bids'!B73),"",'Tabulation of Bids'!B73)</f>
        <v/>
      </c>
      <c r="C129" s="311" t="str">
        <f>IF('Tabulation of Bids'!D73=0,"",'Tabulation of Bids'!D73)</f>
        <v/>
      </c>
      <c r="D129" s="315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3" t="str">
        <f>IF(ISBLANK('Tabulation of Bids'!A74),"",'Tabulation of Bids'!A74)</f>
        <v/>
      </c>
      <c r="B130" s="314" t="str">
        <f>IF(ISBLANK('Tabulation of Bids'!B74),"",'Tabulation of Bids'!B74)</f>
        <v/>
      </c>
      <c r="C130" s="311" t="str">
        <f>IF('Tabulation of Bids'!D74=0,"",'Tabulation of Bids'!D74)</f>
        <v/>
      </c>
      <c r="D130" s="315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3" t="str">
        <f>IF(ISBLANK('Tabulation of Bids'!A75),"",'Tabulation of Bids'!A75)</f>
        <v/>
      </c>
      <c r="B131" s="314" t="str">
        <f>IF(ISBLANK('Tabulation of Bids'!B75),"",'Tabulation of Bids'!B75)</f>
        <v/>
      </c>
      <c r="C131" s="311" t="str">
        <f>IF('Tabulation of Bids'!D75=0,"",'Tabulation of Bids'!D75)</f>
        <v/>
      </c>
      <c r="D131" s="315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3" t="str">
        <f>IF(ISBLANK('Tabulation of Bids'!A76),"",'Tabulation of Bids'!A76)</f>
        <v/>
      </c>
      <c r="B132" s="314" t="str">
        <f>IF(ISBLANK('Tabulation of Bids'!B76),"",'Tabulation of Bids'!B76)</f>
        <v/>
      </c>
      <c r="C132" s="311" t="str">
        <f>IF('Tabulation of Bids'!D76=0,"",'Tabulation of Bids'!D76)</f>
        <v/>
      </c>
      <c r="D132" s="315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3" t="str">
        <f>IF(ISBLANK('Tabulation of Bids'!A77),"",'Tabulation of Bids'!A77)</f>
        <v/>
      </c>
      <c r="B133" s="314" t="str">
        <f>IF(ISBLANK('Tabulation of Bids'!B77),"",'Tabulation of Bids'!B77)</f>
        <v/>
      </c>
      <c r="C133" s="311" t="str">
        <f>IF('Tabulation of Bids'!D77=0,"",'Tabulation of Bids'!D77)</f>
        <v/>
      </c>
      <c r="D133" s="315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3" t="str">
        <f>IF(ISBLANK('Tabulation of Bids'!A78),"",'Tabulation of Bids'!A78)</f>
        <v/>
      </c>
      <c r="B134" s="314" t="str">
        <f>IF(ISBLANK('Tabulation of Bids'!B78),"",'Tabulation of Bids'!B78)</f>
        <v/>
      </c>
      <c r="C134" s="311" t="str">
        <f>IF('Tabulation of Bids'!D78=0,"",'Tabulation of Bids'!D78)</f>
        <v/>
      </c>
      <c r="D134" s="315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3" t="str">
        <f>IF(ISBLANK('Tabulation of Bids'!A79),"",'Tabulation of Bids'!A79)</f>
        <v/>
      </c>
      <c r="B135" s="314" t="str">
        <f>IF(ISBLANK('Tabulation of Bids'!B79),"",'Tabulation of Bids'!B79)</f>
        <v/>
      </c>
      <c r="C135" s="311" t="str">
        <f>IF('Tabulation of Bids'!D79=0,"",'Tabulation of Bids'!D79)</f>
        <v/>
      </c>
      <c r="D135" s="315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3" t="str">
        <f>IF(ISBLANK('Tabulation of Bids'!A80),"",'Tabulation of Bids'!A80)</f>
        <v/>
      </c>
      <c r="B136" s="314" t="str">
        <f>IF(ISBLANK('Tabulation of Bids'!B80),"",'Tabulation of Bids'!B80)</f>
        <v/>
      </c>
      <c r="C136" s="311" t="str">
        <f>IF('Tabulation of Bids'!D80=0,"",'Tabulation of Bids'!D80)</f>
        <v/>
      </c>
      <c r="D136" s="315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6" t="str">
        <f>IF(ISBLANK('Tabulation of Bids'!A81),"",'Tabulation of Bids'!A81)</f>
        <v/>
      </c>
      <c r="B137" s="317" t="str">
        <f>IF(ISBLANK('Tabulation of Bids'!B81),"",'Tabulation of Bids'!B81)</f>
        <v/>
      </c>
      <c r="C137" s="311" t="str">
        <f>IF('Tabulation of Bids'!D81=0,"",'Tabulation of Bids'!D81)</f>
        <v/>
      </c>
      <c r="D137" s="318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96720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Countryman Inc.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Rockford, IL BID BOND</v>
      </c>
      <c r="C164" s="12"/>
      <c r="D164" s="12"/>
      <c r="E164" s="12"/>
      <c r="F164" s="12"/>
      <c r="G164" s="12"/>
      <c r="H164" s="14" t="s">
        <v>32</v>
      </c>
      <c r="I164" s="373" t="str">
        <f>I111</f>
        <v>CW Pavement Marking (Thermo) - 2021 -Bikes</v>
      </c>
      <c r="J164" s="373"/>
      <c r="K164" s="373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Bids'!A84),"",'Tabulation of Bids'!A84)</f>
        <v/>
      </c>
      <c r="B167" s="310" t="str">
        <f>IF(ISBLANK('Tabulation of Bids'!B84),"",'Tabulation of Bids'!B84)</f>
        <v/>
      </c>
      <c r="C167" s="311" t="str">
        <f>IF('Tabulation of Bids'!D84=0,"",'Tabulation of Bids'!D84)</f>
        <v/>
      </c>
      <c r="D167" s="312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Bids'!A85),"",'Tabulation of Bids'!A85)</f>
        <v/>
      </c>
      <c r="B168" s="314" t="str">
        <f>IF(ISBLANK('Tabulation of Bids'!B85),"",'Tabulation of Bids'!B85)</f>
        <v/>
      </c>
      <c r="C168" s="311" t="str">
        <f>IF('Tabulation of Bids'!D85=0,"",'Tabulation of Bids'!D85)</f>
        <v/>
      </c>
      <c r="D168" s="315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96720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69"/>
      <c r="G5" s="369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67" t="str">
        <f>'Pay Estimate'!$I$5</f>
        <v>CW Pavement Marking (Thermo) - 2021 -Bikes</v>
      </c>
      <c r="G7" s="367"/>
    </row>
    <row r="8" spans="1:7" x14ac:dyDescent="0.2">
      <c r="A8" s="67" t="s">
        <v>56</v>
      </c>
      <c r="B8" s="67"/>
      <c r="C8" s="67"/>
      <c r="D8" s="67"/>
      <c r="E8" s="68" t="s">
        <v>57</v>
      </c>
      <c r="F8" s="369">
        <v>1</v>
      </c>
      <c r="G8" s="369"/>
    </row>
    <row r="9" spans="1:7" x14ac:dyDescent="0.2">
      <c r="A9" s="67"/>
      <c r="B9" s="67"/>
      <c r="C9" s="67"/>
      <c r="D9" s="67"/>
      <c r="E9" s="68" t="s">
        <v>25</v>
      </c>
      <c r="F9" s="377"/>
      <c r="G9" s="377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1" t="str">
        <f>'Tabulation of Bids'!G1</f>
        <v>Countryman Inc.</v>
      </c>
      <c r="G10" s="371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78" t="s">
        <v>105</v>
      </c>
      <c r="B57" s="379"/>
      <c r="C57" s="379"/>
      <c r="D57" s="380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1"/>
      <c r="B58" s="382"/>
      <c r="C58" s="382"/>
      <c r="D58" s="383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5"/>
      <c r="B67" s="86" t="s">
        <v>71</v>
      </c>
      <c r="C67" s="86"/>
      <c r="D67" s="86"/>
      <c r="E67" s="86"/>
      <c r="F67" s="86"/>
      <c r="G67" s="86"/>
    </row>
    <row r="68" spans="1:7" x14ac:dyDescent="0.2">
      <c r="A68" s="376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5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6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5"/>
      <c r="B73" s="86" t="s">
        <v>74</v>
      </c>
      <c r="C73" s="86"/>
      <c r="D73" s="86"/>
      <c r="E73" s="86"/>
      <c r="F73" s="86"/>
      <c r="G73" s="86"/>
    </row>
    <row r="74" spans="1:7" x14ac:dyDescent="0.2">
      <c r="A74" s="376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2015-07-07T16:51:27Z</cp:lastPrinted>
  <dcterms:created xsi:type="dcterms:W3CDTF">2000-03-30T15:03:44Z</dcterms:created>
  <dcterms:modified xsi:type="dcterms:W3CDTF">2021-10-05T16:15:34Z</dcterms:modified>
</cp:coreProperties>
</file>