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120" yWindow="-120" windowWidth="29040" windowHeight="1764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N30" i="1" l="1"/>
  <c r="A588" i="5" l="1"/>
  <c r="D616" i="5"/>
  <c r="D615" i="5"/>
  <c r="C615" i="5"/>
  <c r="B615" i="5"/>
  <c r="D614" i="5"/>
  <c r="C614" i="5"/>
  <c r="F614" i="5" s="1"/>
  <c r="D613" i="5"/>
  <c r="C613" i="5"/>
  <c r="F613" i="5" s="1"/>
  <c r="B613" i="5"/>
  <c r="D611" i="5"/>
  <c r="C611" i="5"/>
  <c r="C610" i="5"/>
  <c r="F610" i="5" s="1"/>
  <c r="B610" i="5"/>
  <c r="D609" i="5"/>
  <c r="C609" i="5"/>
  <c r="F609" i="5" s="1"/>
  <c r="B609" i="5"/>
  <c r="D608" i="5"/>
  <c r="D607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C533" i="3"/>
  <c r="D532" i="3"/>
  <c r="E530" i="3"/>
  <c r="D529" i="3"/>
  <c r="F529" i="3" s="1"/>
  <c r="D528" i="3"/>
  <c r="C528" i="3"/>
  <c r="C527" i="3"/>
  <c r="D430" i="3"/>
  <c r="C342" i="2"/>
  <c r="C341" i="2"/>
  <c r="D340" i="2"/>
  <c r="F340" i="2" s="1"/>
  <c r="C340" i="2"/>
  <c r="B340" i="2"/>
  <c r="D336" i="2"/>
  <c r="F336" i="2" s="1"/>
  <c r="C335" i="2"/>
  <c r="D334" i="2"/>
  <c r="F334" i="2" s="1"/>
  <c r="D331" i="2"/>
  <c r="F331" i="2" s="1"/>
  <c r="D330" i="2"/>
  <c r="F330" i="2" s="1"/>
  <c r="C330" i="2"/>
  <c r="B330" i="2"/>
  <c r="C329" i="2"/>
  <c r="C322" i="2"/>
  <c r="D317" i="2"/>
  <c r="C311" i="2"/>
  <c r="D287" i="2"/>
  <c r="F287" i="2" s="1"/>
  <c r="D274" i="2"/>
  <c r="F274" i="2" s="1"/>
  <c r="D247" i="2"/>
  <c r="F247" i="2" s="1"/>
  <c r="E341" i="1"/>
  <c r="D341" i="1"/>
  <c r="R341" i="1" s="1"/>
  <c r="C341" i="1"/>
  <c r="D617" i="5" s="1"/>
  <c r="B341" i="1"/>
  <c r="B617" i="5" s="1"/>
  <c r="E340" i="1"/>
  <c r="F340" i="1" s="1"/>
  <c r="D340" i="1"/>
  <c r="L340" i="1" s="1"/>
  <c r="C340" i="1"/>
  <c r="C339" i="2" s="1"/>
  <c r="B340" i="1"/>
  <c r="B616" i="5" s="1"/>
  <c r="E339" i="1"/>
  <c r="D339" i="1"/>
  <c r="P339" i="1" s="1"/>
  <c r="C339" i="1"/>
  <c r="C338" i="2" s="1"/>
  <c r="B339" i="1"/>
  <c r="B338" i="2" s="1"/>
  <c r="E338" i="1"/>
  <c r="D338" i="1"/>
  <c r="L338" i="1" s="1"/>
  <c r="C338" i="1"/>
  <c r="C337" i="2" s="1"/>
  <c r="B338" i="1"/>
  <c r="B614" i="5" s="1"/>
  <c r="E337" i="1"/>
  <c r="E534" i="3" s="1"/>
  <c r="D337" i="1"/>
  <c r="R337" i="1" s="1"/>
  <c r="C337" i="1"/>
  <c r="C534" i="3" s="1"/>
  <c r="B337" i="1"/>
  <c r="B534" i="3" s="1"/>
  <c r="E336" i="1"/>
  <c r="E533" i="3" s="1"/>
  <c r="D336" i="1"/>
  <c r="F336" i="1" s="1"/>
  <c r="C336" i="1"/>
  <c r="D612" i="5" s="1"/>
  <c r="B336" i="1"/>
  <c r="B612" i="5" s="1"/>
  <c r="E335" i="1"/>
  <c r="E532" i="3" s="1"/>
  <c r="D335" i="1"/>
  <c r="P335" i="1" s="1"/>
  <c r="C335" i="1"/>
  <c r="C532" i="3" s="1"/>
  <c r="B335" i="1"/>
  <c r="B532" i="3" s="1"/>
  <c r="E334" i="1"/>
  <c r="E531" i="3" s="1"/>
  <c r="D334" i="1"/>
  <c r="H334" i="1" s="1"/>
  <c r="C334" i="1"/>
  <c r="C531" i="3" s="1"/>
  <c r="B334" i="1"/>
  <c r="B531" i="3" s="1"/>
  <c r="E333" i="1"/>
  <c r="D333" i="1"/>
  <c r="R333" i="1" s="1"/>
  <c r="C333" i="1"/>
  <c r="C530" i="3" s="1"/>
  <c r="B333" i="1"/>
  <c r="A333" i="1" s="1"/>
  <c r="E332" i="1"/>
  <c r="E529" i="3" s="1"/>
  <c r="D332" i="1"/>
  <c r="J332" i="1" s="1"/>
  <c r="C332" i="1"/>
  <c r="C331" i="2" s="1"/>
  <c r="B332" i="1"/>
  <c r="A332" i="1" s="1"/>
  <c r="E331" i="1"/>
  <c r="E528" i="3" s="1"/>
  <c r="F528" i="3" s="1"/>
  <c r="D331" i="1"/>
  <c r="R331" i="1" s="1"/>
  <c r="C331" i="1"/>
  <c r="B331" i="1"/>
  <c r="B607" i="5" s="1"/>
  <c r="E330" i="1"/>
  <c r="E527" i="3" s="1"/>
  <c r="D330" i="1"/>
  <c r="L330" i="1" s="1"/>
  <c r="C330" i="1"/>
  <c r="D606" i="5" s="1"/>
  <c r="B330" i="1"/>
  <c r="B606" i="5" s="1"/>
  <c r="E329" i="1"/>
  <c r="E526" i="3" s="1"/>
  <c r="D329" i="1"/>
  <c r="C329" i="1"/>
  <c r="C328" i="2" s="1"/>
  <c r="B329" i="1"/>
  <c r="E328" i="1"/>
  <c r="E525" i="3" s="1"/>
  <c r="D328" i="1"/>
  <c r="H328" i="1" s="1"/>
  <c r="C328" i="1"/>
  <c r="B328" i="1"/>
  <c r="E327" i="1"/>
  <c r="E524" i="3" s="1"/>
  <c r="D327" i="1"/>
  <c r="C327" i="1"/>
  <c r="C326" i="2" s="1"/>
  <c r="B327" i="1"/>
  <c r="E326" i="1"/>
  <c r="E523" i="3" s="1"/>
  <c r="D326" i="1"/>
  <c r="H326" i="1" s="1"/>
  <c r="C326" i="1"/>
  <c r="B326" i="1"/>
  <c r="E325" i="1"/>
  <c r="E522" i="3" s="1"/>
  <c r="D325" i="1"/>
  <c r="C325" i="1"/>
  <c r="C324" i="2" s="1"/>
  <c r="B325" i="1"/>
  <c r="E324" i="1"/>
  <c r="E521" i="3" s="1"/>
  <c r="D324" i="1"/>
  <c r="C324" i="1"/>
  <c r="B324" i="1"/>
  <c r="B323" i="2" s="1"/>
  <c r="E323" i="1"/>
  <c r="E520" i="3" s="1"/>
  <c r="D323" i="1"/>
  <c r="D322" i="2" s="1"/>
  <c r="F322" i="2" s="1"/>
  <c r="C323" i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J340" i="1"/>
  <c r="H340" i="1"/>
  <c r="A339" i="1"/>
  <c r="J338" i="1"/>
  <c r="R335" i="1"/>
  <c r="A335" i="1"/>
  <c r="P334" i="1"/>
  <c r="L334" i="1"/>
  <c r="J334" i="1"/>
  <c r="A334" i="1"/>
  <c r="P333" i="1"/>
  <c r="A331" i="1"/>
  <c r="A330" i="2" s="1"/>
  <c r="P330" i="1"/>
  <c r="F330" i="1"/>
  <c r="A330" i="1"/>
  <c r="R329" i="1"/>
  <c r="P327" i="1"/>
  <c r="J326" i="1"/>
  <c r="R325" i="1"/>
  <c r="P324" i="1"/>
  <c r="H324" i="1"/>
  <c r="P318" i="1"/>
  <c r="H318" i="1"/>
  <c r="E315" i="1"/>
  <c r="E514" i="3" s="1"/>
  <c r="D315" i="1"/>
  <c r="F315" i="1" s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H312" i="1" s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B302" i="2" s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B298" i="2" s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D280" i="2" s="1"/>
  <c r="F280" i="2" s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B272" i="2" s="1"/>
  <c r="E272" i="1"/>
  <c r="E431" i="3" s="1"/>
  <c r="D272" i="1"/>
  <c r="C272" i="1"/>
  <c r="B272" i="1"/>
  <c r="E271" i="1"/>
  <c r="E430" i="3" s="1"/>
  <c r="D271" i="1"/>
  <c r="C271" i="1"/>
  <c r="B271" i="1"/>
  <c r="E270" i="1"/>
  <c r="E429" i="3" s="1"/>
  <c r="D270" i="1"/>
  <c r="C270" i="1"/>
  <c r="B270" i="1"/>
  <c r="B269" i="2" s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B266" i="2" s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B253" i="2" s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B250" i="2" s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B245" i="2" s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E380" i="3" s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B289" i="3" s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C158" i="1"/>
  <c r="B158" i="1"/>
  <c r="E157" i="1"/>
  <c r="D157" i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F153" i="1" s="1"/>
  <c r="D153" i="1"/>
  <c r="C153" i="1"/>
  <c r="B153" i="1"/>
  <c r="E152" i="1"/>
  <c r="D152" i="1"/>
  <c r="C152" i="1"/>
  <c r="B152" i="1"/>
  <c r="E151" i="1"/>
  <c r="D151" i="1"/>
  <c r="F151" i="1" s="1"/>
  <c r="C151" i="1"/>
  <c r="B151" i="1"/>
  <c r="E150" i="1"/>
  <c r="D150" i="1"/>
  <c r="F150" i="1" s="1"/>
  <c r="C150" i="1"/>
  <c r="B150" i="1"/>
  <c r="E149" i="1"/>
  <c r="D149" i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D145" i="1"/>
  <c r="C145" i="1"/>
  <c r="B145" i="1"/>
  <c r="B317" i="1"/>
  <c r="N314" i="1"/>
  <c r="L314" i="1"/>
  <c r="R314" i="1"/>
  <c r="N313" i="1"/>
  <c r="F313" i="1"/>
  <c r="P312" i="1"/>
  <c r="N312" i="1"/>
  <c r="B291" i="1"/>
  <c r="B265" i="1"/>
  <c r="B239" i="1"/>
  <c r="B213" i="1"/>
  <c r="B187" i="1"/>
  <c r="F532" i="3" l="1"/>
  <c r="B608" i="5"/>
  <c r="F158" i="1"/>
  <c r="B335" i="2"/>
  <c r="B533" i="3"/>
  <c r="C608" i="5"/>
  <c r="F608" i="5" s="1"/>
  <c r="D335" i="2"/>
  <c r="F335" i="2" s="1"/>
  <c r="B336" i="2"/>
  <c r="C336" i="2"/>
  <c r="A336" i="1"/>
  <c r="H336" i="1"/>
  <c r="D610" i="5"/>
  <c r="J320" i="1"/>
  <c r="L336" i="1"/>
  <c r="B527" i="3"/>
  <c r="B611" i="5"/>
  <c r="F314" i="1"/>
  <c r="D534" i="3"/>
  <c r="F534" i="3" s="1"/>
  <c r="A337" i="1"/>
  <c r="A613" i="5" s="1"/>
  <c r="B337" i="2"/>
  <c r="L320" i="1"/>
  <c r="P320" i="1"/>
  <c r="A338" i="1"/>
  <c r="A614" i="5" s="1"/>
  <c r="B329" i="2"/>
  <c r="D527" i="3"/>
  <c r="F527" i="3" s="1"/>
  <c r="D533" i="3"/>
  <c r="F533" i="3" s="1"/>
  <c r="R315" i="1"/>
  <c r="J336" i="1"/>
  <c r="D337" i="2"/>
  <c r="F337" i="2" s="1"/>
  <c r="F322" i="1"/>
  <c r="F338" i="1"/>
  <c r="F145" i="1"/>
  <c r="P322" i="1"/>
  <c r="H338" i="1"/>
  <c r="D329" i="2"/>
  <c r="F329" i="2" s="1"/>
  <c r="B528" i="3"/>
  <c r="C612" i="5"/>
  <c r="F612" i="5" s="1"/>
  <c r="D338" i="2"/>
  <c r="F338" i="2" s="1"/>
  <c r="A340" i="1"/>
  <c r="B339" i="2"/>
  <c r="B529" i="3"/>
  <c r="F324" i="1"/>
  <c r="D339" i="2"/>
  <c r="F339" i="2" s="1"/>
  <c r="C529" i="3"/>
  <c r="H330" i="1"/>
  <c r="C332" i="2"/>
  <c r="D530" i="3"/>
  <c r="F530" i="3" s="1"/>
  <c r="J328" i="1"/>
  <c r="C616" i="5"/>
  <c r="F616" i="5" s="1"/>
  <c r="B530" i="3"/>
  <c r="B332" i="2"/>
  <c r="D176" i="2"/>
  <c r="F176" i="2" s="1"/>
  <c r="B333" i="2"/>
  <c r="D333" i="2"/>
  <c r="F333" i="2" s="1"/>
  <c r="D531" i="3"/>
  <c r="F531" i="3" s="1"/>
  <c r="C606" i="5"/>
  <c r="F606" i="5" s="1"/>
  <c r="F149" i="1"/>
  <c r="L332" i="1"/>
  <c r="C617" i="5"/>
  <c r="F617" i="5" s="1"/>
  <c r="B331" i="2"/>
  <c r="D332" i="2"/>
  <c r="F332" i="2" s="1"/>
  <c r="C333" i="2"/>
  <c r="F332" i="1"/>
  <c r="F312" i="1"/>
  <c r="F157" i="1"/>
  <c r="P332" i="1"/>
  <c r="B334" i="2"/>
  <c r="F430" i="3"/>
  <c r="C334" i="2"/>
  <c r="C607" i="5"/>
  <c r="D310" i="5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F332" i="3" s="1"/>
  <c r="D207" i="2"/>
  <c r="F207" i="2" s="1"/>
  <c r="C371" i="5"/>
  <c r="F371" i="5" s="1"/>
  <c r="D334" i="3"/>
  <c r="F334" i="3" s="1"/>
  <c r="D209" i="2"/>
  <c r="F209" i="2" s="1"/>
  <c r="C398" i="5"/>
  <c r="F398" i="5" s="1"/>
  <c r="D335" i="3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F406" i="5" s="1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5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D218" i="2"/>
  <c r="F218" i="2" s="1"/>
  <c r="C405" i="5"/>
  <c r="F405" i="5" s="1"/>
  <c r="D342" i="3"/>
  <c r="F342" i="3" s="1"/>
  <c r="D220" i="2"/>
  <c r="F220" i="2" s="1"/>
  <c r="C407" i="5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D348" i="3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D234" i="2"/>
  <c r="F234" i="2" s="1"/>
  <c r="C421" i="5"/>
  <c r="F421" i="5" s="1"/>
  <c r="D379" i="3"/>
  <c r="F379" i="3" s="1"/>
  <c r="D236" i="2"/>
  <c r="F236" i="2" s="1"/>
  <c r="C448" i="5"/>
  <c r="F448" i="5" s="1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F456" i="5" s="1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F460" i="5" s="1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F464" i="5" s="1"/>
  <c r="D397" i="3"/>
  <c r="F397" i="3" s="1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48" i="3"/>
  <c r="F377" i="3"/>
  <c r="F381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F595" i="5" s="1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F599" i="5" s="1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F380" i="3" s="1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F459" i="5" s="1"/>
  <c r="D392" i="3"/>
  <c r="F392" i="3" s="1"/>
  <c r="C461" i="5"/>
  <c r="F461" i="5" s="1"/>
  <c r="D394" i="3"/>
  <c r="F394" i="3" s="1"/>
  <c r="D253" i="2"/>
  <c r="F253" i="2" s="1"/>
  <c r="C463" i="5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F549" i="5" s="1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F484" i="3" s="1"/>
  <c r="D305" i="2"/>
  <c r="F305" i="2" s="1"/>
  <c r="C561" i="5"/>
  <c r="F561" i="5" s="1"/>
  <c r="D486" i="3"/>
  <c r="F486" i="3" s="1"/>
  <c r="C563" i="5"/>
  <c r="F563" i="5" s="1"/>
  <c r="D488" i="3"/>
  <c r="F488" i="3" s="1"/>
  <c r="D309" i="2"/>
  <c r="F309" i="2" s="1"/>
  <c r="R312" i="1"/>
  <c r="C565" i="5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F546" i="5" s="1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F554" i="5" s="1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F558" i="5" s="1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D487" i="3"/>
  <c r="F487" i="3" s="1"/>
  <c r="C564" i="5"/>
  <c r="F564" i="5" s="1"/>
  <c r="D489" i="3"/>
  <c r="F489" i="3" s="1"/>
  <c r="D310" i="2"/>
  <c r="F310" i="2" s="1"/>
  <c r="R313" i="1"/>
  <c r="C566" i="5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603" i="5"/>
  <c r="F607" i="5"/>
  <c r="F611" i="5"/>
  <c r="F615" i="5"/>
  <c r="K574" i="5"/>
  <c r="F545" i="5"/>
  <c r="F553" i="5"/>
  <c r="F557" i="5"/>
  <c r="F565" i="5"/>
  <c r="K576" i="5"/>
  <c r="F550" i="5"/>
  <c r="F562" i="5"/>
  <c r="F566" i="5"/>
  <c r="K527" i="5"/>
  <c r="K476" i="5"/>
  <c r="F451" i="5"/>
  <c r="F463" i="5"/>
  <c r="F467" i="5"/>
  <c r="K478" i="5"/>
  <c r="F468" i="5"/>
  <c r="F410" i="5"/>
  <c r="F414" i="5"/>
  <c r="F418" i="5"/>
  <c r="K429" i="5"/>
  <c r="F403" i="5"/>
  <c r="F407" i="5"/>
  <c r="F411" i="5"/>
  <c r="F419" i="5"/>
  <c r="F291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A336" i="2" l="1"/>
  <c r="A534" i="3"/>
  <c r="C316" i="2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R121" i="1"/>
  <c r="H121" i="1" l="1"/>
  <c r="F142" i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3" i="1"/>
  <c r="B32" i="2" s="1"/>
  <c r="B34" i="1"/>
  <c r="B63" i="3" s="1"/>
  <c r="B35" i="1"/>
  <c r="B34" i="2" s="1"/>
  <c r="B36" i="1"/>
  <c r="B35" i="2" s="1"/>
  <c r="B37" i="1"/>
  <c r="B36" i="2" s="1"/>
  <c r="B38" i="1"/>
  <c r="B61" i="5" s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5" i="2" s="1"/>
  <c r="B47" i="1"/>
  <c r="B46" i="2" s="1"/>
  <c r="B48" i="1"/>
  <c r="B49" i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J25" i="1" s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L65" i="1" s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H73" i="1" s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P81" i="1" s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D90" i="2" s="1"/>
  <c r="F90" i="2" s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110" i="5" s="1"/>
  <c r="B65" i="1"/>
  <c r="B64" i="2" s="1"/>
  <c r="B66" i="1"/>
  <c r="B67" i="1"/>
  <c r="B113" i="5" s="1"/>
  <c r="B68" i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5" i="2" s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5" i="5" s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B87" i="2" s="1"/>
  <c r="C88" i="1"/>
  <c r="B89" i="1"/>
  <c r="C89" i="1"/>
  <c r="C88" i="2" s="1"/>
  <c r="B90" i="1"/>
  <c r="B89" i="2" s="1"/>
  <c r="C90" i="1"/>
  <c r="B91" i="1"/>
  <c r="C91" i="1"/>
  <c r="D160" i="5" s="1"/>
  <c r="B92" i="1"/>
  <c r="B91" i="2" s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B99" i="2" s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E272" i="3" s="1"/>
  <c r="E317" i="3" s="1"/>
  <c r="E362" i="3" s="1"/>
  <c r="E407" i="3" s="1"/>
  <c r="E452" i="3" s="1"/>
  <c r="E497" i="3" s="1"/>
  <c r="A59" i="3"/>
  <c r="A104" i="3" s="1"/>
  <c r="A149" i="3" s="1"/>
  <c r="A194" i="3" s="1"/>
  <c r="A239" i="3" s="1"/>
  <c r="A284" i="3" s="1"/>
  <c r="A329" i="3" s="1"/>
  <c r="A374" i="3" s="1"/>
  <c r="A419" i="3" s="1"/>
  <c r="A464" i="3" s="1"/>
  <c r="A509" i="3" s="1"/>
  <c r="A58" i="3"/>
  <c r="A103" i="3" s="1"/>
  <c r="A148" i="3" s="1"/>
  <c r="A193" i="3" s="1"/>
  <c r="A238" i="3" s="1"/>
  <c r="A283" i="3" s="1"/>
  <c r="A328" i="3" s="1"/>
  <c r="A373" i="3" s="1"/>
  <c r="A418" i="3" s="1"/>
  <c r="A463" i="3" s="1"/>
  <c r="A508" i="3" s="1"/>
  <c r="A57" i="3"/>
  <c r="A102" i="3" s="1"/>
  <c r="A147" i="3" s="1"/>
  <c r="A192" i="3" s="1"/>
  <c r="A237" i="3" s="1"/>
  <c r="A282" i="3" s="1"/>
  <c r="A327" i="3" s="1"/>
  <c r="A372" i="3" s="1"/>
  <c r="A417" i="3" s="1"/>
  <c r="A462" i="3" s="1"/>
  <c r="A507" i="3" s="1"/>
  <c r="A56" i="3"/>
  <c r="A101" i="3" s="1"/>
  <c r="A146" i="3" s="1"/>
  <c r="A191" i="3" s="1"/>
  <c r="A236" i="3" s="1"/>
  <c r="A281" i="3" s="1"/>
  <c r="A326" i="3" s="1"/>
  <c r="A371" i="3" s="1"/>
  <c r="A416" i="3" s="1"/>
  <c r="A461" i="3" s="1"/>
  <c r="A506" i="3" s="1"/>
  <c r="A55" i="3"/>
  <c r="A100" i="3" s="1"/>
  <c r="A145" i="3" s="1"/>
  <c r="A190" i="3" s="1"/>
  <c r="A235" i="3" s="1"/>
  <c r="A280" i="3" s="1"/>
  <c r="A325" i="3" s="1"/>
  <c r="A370" i="3" s="1"/>
  <c r="A415" i="3" s="1"/>
  <c r="A460" i="3" s="1"/>
  <c r="A505" i="3" s="1"/>
  <c r="A54" i="3"/>
  <c r="A99" i="3" s="1"/>
  <c r="A144" i="3" s="1"/>
  <c r="A189" i="3" s="1"/>
  <c r="A234" i="3" s="1"/>
  <c r="A279" i="3" s="1"/>
  <c r="A324" i="3" s="1"/>
  <c r="A369" i="3" s="1"/>
  <c r="A414" i="3" s="1"/>
  <c r="A459" i="3" s="1"/>
  <c r="A504" i="3" s="1"/>
  <c r="A53" i="3"/>
  <c r="A98" i="3" s="1"/>
  <c r="A143" i="3" s="1"/>
  <c r="A188" i="3" s="1"/>
  <c r="A233" i="3" s="1"/>
  <c r="A278" i="3" s="1"/>
  <c r="A323" i="3" s="1"/>
  <c r="A368" i="3" s="1"/>
  <c r="A413" i="3" s="1"/>
  <c r="A458" i="3" s="1"/>
  <c r="A503" i="3" s="1"/>
  <c r="A52" i="3"/>
  <c r="A97" i="3" s="1"/>
  <c r="A142" i="3" s="1"/>
  <c r="A187" i="3" s="1"/>
  <c r="A232" i="3" s="1"/>
  <c r="A277" i="3" s="1"/>
  <c r="A322" i="3" s="1"/>
  <c r="A367" i="3" s="1"/>
  <c r="A412" i="3" s="1"/>
  <c r="A457" i="3" s="1"/>
  <c r="A502" i="3" s="1"/>
  <c r="A51" i="3"/>
  <c r="A96" i="3" s="1"/>
  <c r="A141" i="3" s="1"/>
  <c r="A186" i="3" s="1"/>
  <c r="A231" i="3" s="1"/>
  <c r="A276" i="3" s="1"/>
  <c r="A321" i="3" s="1"/>
  <c r="A366" i="3" s="1"/>
  <c r="A411" i="3" s="1"/>
  <c r="A456" i="3" s="1"/>
  <c r="A501" i="3" s="1"/>
  <c r="A50" i="3"/>
  <c r="A95" i="3" s="1"/>
  <c r="A140" i="3" s="1"/>
  <c r="A185" i="3" s="1"/>
  <c r="A230" i="3" s="1"/>
  <c r="A275" i="3" s="1"/>
  <c r="A320" i="3" s="1"/>
  <c r="A365" i="3" s="1"/>
  <c r="A410" i="3" s="1"/>
  <c r="A455" i="3" s="1"/>
  <c r="A500" i="3" s="1"/>
  <c r="C162" i="3"/>
  <c r="B84" i="3"/>
  <c r="B78" i="3"/>
  <c r="B68" i="3"/>
  <c r="B6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I14" i="5"/>
  <c r="I15" i="5"/>
  <c r="D16" i="5"/>
  <c r="I16" i="5"/>
  <c r="I7" i="5"/>
  <c r="B10" i="5"/>
  <c r="B22" i="5"/>
  <c r="B71" i="5"/>
  <c r="B114" i="5"/>
  <c r="B118" i="5"/>
  <c r="B122" i="5"/>
  <c r="B126" i="5"/>
  <c r="C74" i="5"/>
  <c r="F74" i="5" s="1"/>
  <c r="C70" i="5"/>
  <c r="F70" i="5" s="1"/>
  <c r="C68" i="5"/>
  <c r="F68" i="5" s="1"/>
  <c r="C121" i="5"/>
  <c r="F121" i="5" s="1"/>
  <c r="C123" i="5"/>
  <c r="F123" i="5" s="1"/>
  <c r="D18" i="5"/>
  <c r="D30" i="5"/>
  <c r="D114" i="5"/>
  <c r="D126" i="5"/>
  <c r="A3" i="2"/>
  <c r="A2" i="2"/>
  <c r="C98" i="2"/>
  <c r="C92" i="2"/>
  <c r="C79" i="2"/>
  <c r="C67" i="2"/>
  <c r="C50" i="2"/>
  <c r="C38" i="2"/>
  <c r="C20" i="2"/>
  <c r="C16" i="2"/>
  <c r="C8" i="2"/>
  <c r="C14" i="2"/>
  <c r="D32" i="2"/>
  <c r="F32" i="2" s="1"/>
  <c r="D40" i="2"/>
  <c r="F40" i="2" s="1"/>
  <c r="D44" i="2"/>
  <c r="F44" i="2" s="1"/>
  <c r="D60" i="2"/>
  <c r="F60" i="2" s="1"/>
  <c r="D64" i="2"/>
  <c r="F64" i="2" s="1"/>
  <c r="D72" i="2"/>
  <c r="F72" i="2" s="1"/>
  <c r="D76" i="2"/>
  <c r="F76" i="2" s="1"/>
  <c r="D80" i="2"/>
  <c r="F80" i="2" s="1"/>
  <c r="B67" i="2"/>
  <c r="B57" i="2"/>
  <c r="B48" i="2"/>
  <c r="B47" i="2"/>
  <c r="B22" i="2"/>
  <c r="B20" i="2"/>
  <c r="B16" i="2"/>
  <c r="B14" i="2"/>
  <c r="B8" i="2"/>
  <c r="R107" i="1"/>
  <c r="N107" i="1"/>
  <c r="L107" i="1"/>
  <c r="J107" i="1"/>
  <c r="H107" i="1"/>
  <c r="L103" i="1"/>
  <c r="J103" i="1"/>
  <c r="L95" i="1"/>
  <c r="L91" i="1"/>
  <c r="J91" i="1"/>
  <c r="H91" i="1"/>
  <c r="J89" i="1"/>
  <c r="R81" i="1"/>
  <c r="H78" i="1"/>
  <c r="R77" i="1"/>
  <c r="P77" i="1"/>
  <c r="N77" i="1"/>
  <c r="L77" i="1"/>
  <c r="J77" i="1"/>
  <c r="H77" i="1"/>
  <c r="F77" i="1"/>
  <c r="R73" i="1"/>
  <c r="P73" i="1"/>
  <c r="N73" i="1"/>
  <c r="L73" i="1"/>
  <c r="J73" i="1"/>
  <c r="P70" i="1"/>
  <c r="L70" i="1"/>
  <c r="H65" i="1"/>
  <c r="R61" i="1"/>
  <c r="P61" i="1"/>
  <c r="N61" i="1"/>
  <c r="L61" i="1"/>
  <c r="J61" i="1"/>
  <c r="H61" i="1"/>
  <c r="F61" i="1"/>
  <c r="R53" i="1"/>
  <c r="P53" i="1"/>
  <c r="N51" i="1"/>
  <c r="J51" i="1"/>
  <c r="L46" i="1"/>
  <c r="J46" i="1"/>
  <c r="R45" i="1"/>
  <c r="P45" i="1"/>
  <c r="N45" i="1"/>
  <c r="L45" i="1"/>
  <c r="J45" i="1"/>
  <c r="H45" i="1"/>
  <c r="P40" i="1"/>
  <c r="J40" i="1"/>
  <c r="L35" i="1"/>
  <c r="J35" i="1"/>
  <c r="P27" i="1"/>
  <c r="N29" i="1"/>
  <c r="B109" i="1"/>
  <c r="B83" i="1"/>
  <c r="B57" i="1"/>
  <c r="B31" i="1"/>
  <c r="N14" i="1" l="1"/>
  <c r="D13" i="2"/>
  <c r="F13" i="2" s="1"/>
  <c r="H14" i="1"/>
  <c r="P14" i="1"/>
  <c r="J65" i="1"/>
  <c r="L84" i="1"/>
  <c r="P9" i="1"/>
  <c r="B63" i="2"/>
  <c r="N65" i="1"/>
  <c r="P65" i="1"/>
  <c r="R65" i="1"/>
  <c r="N66" i="1"/>
  <c r="N91" i="1"/>
  <c r="D122" i="5"/>
  <c r="R91" i="1"/>
  <c r="F69" i="1"/>
  <c r="R96" i="1"/>
  <c r="D111" i="5"/>
  <c r="P66" i="1"/>
  <c r="D119" i="5"/>
  <c r="P39" i="1"/>
  <c r="B104" i="2"/>
  <c r="R99" i="1"/>
  <c r="D102" i="2"/>
  <c r="F102" i="2" s="1"/>
  <c r="D77" i="5"/>
  <c r="J39" i="1"/>
  <c r="F45" i="1"/>
  <c r="H103" i="1"/>
  <c r="D74" i="5"/>
  <c r="J80" i="1"/>
  <c r="J9" i="1"/>
  <c r="R103" i="1"/>
  <c r="H25" i="1"/>
  <c r="B26" i="2"/>
  <c r="B69" i="5"/>
  <c r="H81" i="1"/>
  <c r="C53" i="2"/>
  <c r="J81" i="1"/>
  <c r="C64" i="2"/>
  <c r="B24" i="5"/>
  <c r="L9" i="1"/>
  <c r="L81" i="1"/>
  <c r="B37" i="2"/>
  <c r="B28" i="5"/>
  <c r="N103" i="1"/>
  <c r="H9" i="1"/>
  <c r="R46" i="1"/>
  <c r="B25" i="2"/>
  <c r="B70" i="5"/>
  <c r="F81" i="1"/>
  <c r="J14" i="1"/>
  <c r="L14" i="1"/>
  <c r="N81" i="1"/>
  <c r="C75" i="2"/>
  <c r="N9" i="1"/>
  <c r="B19" i="5"/>
  <c r="N17" i="1"/>
  <c r="D14" i="5"/>
  <c r="C18" i="2"/>
  <c r="D20" i="5"/>
  <c r="B13" i="2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F153" i="3" s="1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F169" i="3" s="1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F174" i="3" s="1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F167" i="3" s="1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F155" i="3" s="1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1" i="3"/>
  <c r="F125" i="3"/>
  <c r="F117" i="3"/>
  <c r="F172" i="3"/>
  <c r="F168" i="3"/>
  <c r="F128" i="3"/>
  <c r="F124" i="3"/>
  <c r="F122" i="3"/>
  <c r="F120" i="3"/>
  <c r="F116" i="3"/>
  <c r="B28" i="3"/>
  <c r="B30" i="3"/>
  <c r="B32" i="3"/>
  <c r="B16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56" i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<sst xmlns="http://schemas.openxmlformats.org/spreadsheetml/2006/main" count="870" uniqueCount="139">
  <si>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</si>
  <si>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</si>
  <si>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</si>
  <si>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</si>
  <si>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</si>
  <si>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</si>
  <si>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</si>
  <si>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</si>
  <si>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</si>
  <si>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</si>
  <si>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</si>
  <si>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</si>
  <si>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</si>
  <si>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</si>
  <si>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</si>
  <si>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</si>
  <si>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</si>
  <si>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</si>
  <si>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</si>
  <si>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</si>
  <si>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</si>
  <si>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</si>
  <si>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</si>
  <si>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</si>
  <si>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</si>
  <si>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</si>
  <si>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</si>
  <si>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</si>
  <si>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</si>
  <si>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</si>
  <si>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</si>
  <si>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</si>
  <si>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</si>
  <si>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</si>
  <si>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</si>
  <si>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</si>
  <si>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</si>
  <si>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</si>
  <si>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</si>
  <si>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</si>
  <si>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</si>
  <si>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</si>
  <si>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</si>
  <si>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</si>
  <si>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</si>
  <si>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</si>
  <si>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</si>
  <si>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</si>
  <si>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</si>
  <si>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</si>
  <si>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</si>
  <si>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</si>
  <si>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</si>
  <si>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</si>
  <si>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</si>
  <si>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</si>
  <si>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</si>
  <si>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</si>
  <si>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</si>
  <si>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</si>
  <si>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</si>
  <si>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</si>
  <si>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</si>
  <si>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</si>
  <si>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</si>
  <si>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</si>
  <si>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</si>
  <si>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</si>
  <si>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</si>
  <si>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</si>
  <si>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</si>
  <si>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</si>
  <si>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</si>
  <si>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</si>
  <si>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</si>
  <si>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</si>
  <si>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</si>
  <si>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</si>
  <si>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</si>
  <si>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</si>
  <si>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</si>
  <si>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</si>
  <si>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</si>
  <si>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</si>
  <si>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</si>
  <si>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</si>
  <si>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</si>
  <si>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</si>
  <si>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</si>
  <si>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</si>
  <si>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</si>
  <si>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</si>
  <si>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</si>
  <si>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</si>
  <si>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</si>
  <si>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</si>
  <si>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</si>
  <si>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</si>
  <si>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</si>
  <si>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</si>
  <si>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</si>
  <si>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</si>
  <si>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</si>
  <si>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</si>
  <si>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</si>
  <si>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</si>
  <si>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</si>
  <si>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</si>
  <si>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</si>
  <si>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</si>
  <si>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</si>
  <si>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</si>
  <si>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Summary of Quantities</t>
  </si>
  <si>
    <t>Thermoplastic - Line 4" Y/W</t>
  </si>
  <si>
    <t xml:space="preserve">Thermoplastic - Line 6" White </t>
  </si>
  <si>
    <t xml:space="preserve">Thermoplastic - Line 8" White </t>
  </si>
  <si>
    <t>Thermoplastic - Line 12" Y/W</t>
  </si>
  <si>
    <t xml:space="preserve">Thermoplastic - Line 18" White </t>
  </si>
  <si>
    <t xml:space="preserve">Thermoplastic - Line 24" White </t>
  </si>
  <si>
    <t>Thermoplastic Letters &amp; Sybmols</t>
  </si>
  <si>
    <t>Pavement Marking Removal</t>
  </si>
  <si>
    <t>Epoxy - Line 4" Y/W</t>
  </si>
  <si>
    <t xml:space="preserve">Epoxy - Line 6" White </t>
  </si>
  <si>
    <t xml:space="preserve">Epoxy - Line 8" White </t>
  </si>
  <si>
    <t>Epoxy - Line 12" Y/W</t>
  </si>
  <si>
    <t xml:space="preserve">Epoxy - Line 18" White </t>
  </si>
  <si>
    <t xml:space="preserve">Epoxy - Line 24" White </t>
  </si>
  <si>
    <t>Epoxy Letters &amp; Symbols</t>
  </si>
  <si>
    <t>LF</t>
  </si>
  <si>
    <t>SF</t>
  </si>
  <si>
    <t>Marking Specialist Co.</t>
  </si>
  <si>
    <t>Arlington Heights, IL</t>
  </si>
  <si>
    <t>Bid Bond</t>
  </si>
  <si>
    <t>Precision Pavement Markings</t>
  </si>
  <si>
    <t>Pingree Grove, IL</t>
  </si>
  <si>
    <t>Countryman Inc.</t>
  </si>
  <si>
    <t>Rockford, IL</t>
  </si>
  <si>
    <t>Roadsafe Traffic Systems</t>
  </si>
  <si>
    <t>Romeoville,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</si>
</sst>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8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1" fillId="0" borderId="17" xfId="0" applyNumberFormat="1" applyFont="1" applyFill="1" applyBorder="1" applyProtection="1"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6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3"/>
  <sheetViews>
    <sheetView zoomScale="130" zoomScaleNormal="130" workbookViewId="0">
      <pane ySplit="3" topLeftCell="A4" activePane="bottomLeft" state="frozenSplit"/>
      <selection pane="bottomLeft" activeCell="K8" sqref="K8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/>
      <c r="E1" s="285"/>
      <c r="F1" s="300">
        <f>SUM(F4:F131)</f>
        <v>164032.33100000001</v>
      </c>
    </row>
    <row r="2" spans="1:6" s="216" customFormat="1" ht="18" x14ac:dyDescent="0.25">
      <c r="A2" s="348" t="s">
        <v>112</v>
      </c>
      <c r="B2" s="348"/>
      <c r="C2" s="348"/>
      <c r="D2" s="348"/>
      <c r="E2" s="286"/>
      <c r="F2" s="301"/>
    </row>
    <row r="3" spans="1:6" x14ac:dyDescent="0.2">
      <c r="A3" s="217" t="s">
        <v>86</v>
      </c>
      <c r="B3" s="218" t="s">
        <v>87</v>
      </c>
      <c r="C3" s="218" t="s">
        <v>24</v>
      </c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45" t="s">
        <v>113</v>
      </c>
      <c r="C4" s="342" t="s">
        <v>128</v>
      </c>
      <c r="D4" s="343">
        <v>27306</v>
      </c>
      <c r="E4" s="344">
        <v>1.33</v>
      </c>
      <c r="F4" s="303">
        <f t="shared" ref="F4:F67" si="0">IF(AND(ISNUMBER(D4),ISNUMBER(E4)),D4*E4,"")</f>
        <v>36316.980000000003</v>
      </c>
    </row>
    <row r="5" spans="1:6" x14ac:dyDescent="0.2">
      <c r="A5" s="341">
        <v>2</v>
      </c>
      <c r="B5" s="345" t="s">
        <v>114</v>
      </c>
      <c r="C5" s="346" t="s">
        <v>128</v>
      </c>
      <c r="D5" s="343">
        <v>9305</v>
      </c>
      <c r="E5" s="344">
        <v>2</v>
      </c>
      <c r="F5" s="303">
        <f t="shared" si="0"/>
        <v>18610</v>
      </c>
    </row>
    <row r="6" spans="1:6" x14ac:dyDescent="0.2">
      <c r="A6" s="341">
        <v>3</v>
      </c>
      <c r="B6" s="345" t="s">
        <v>115</v>
      </c>
      <c r="C6" s="346" t="s">
        <v>128</v>
      </c>
      <c r="D6" s="343">
        <v>80</v>
      </c>
      <c r="E6" s="344">
        <v>2.66</v>
      </c>
      <c r="F6" s="303">
        <f t="shared" si="0"/>
        <v>212.8</v>
      </c>
    </row>
    <row r="7" spans="1:6" x14ac:dyDescent="0.2">
      <c r="A7" s="341">
        <v>4</v>
      </c>
      <c r="B7" s="345" t="s">
        <v>116</v>
      </c>
      <c r="C7" s="346" t="s">
        <v>128</v>
      </c>
      <c r="D7" s="343">
        <v>10410</v>
      </c>
      <c r="E7" s="344">
        <v>3.99</v>
      </c>
      <c r="F7" s="303">
        <f t="shared" si="0"/>
        <v>41535.9</v>
      </c>
    </row>
    <row r="8" spans="1:6" x14ac:dyDescent="0.2">
      <c r="A8" s="341">
        <v>5</v>
      </c>
      <c r="B8" s="345" t="s">
        <v>117</v>
      </c>
      <c r="C8" s="346" t="s">
        <v>128</v>
      </c>
      <c r="D8" s="343">
        <v>100</v>
      </c>
      <c r="E8" s="344">
        <v>5.66</v>
      </c>
      <c r="F8" s="303">
        <f t="shared" si="0"/>
        <v>566</v>
      </c>
    </row>
    <row r="9" spans="1:6" x14ac:dyDescent="0.2">
      <c r="A9" s="341">
        <v>6</v>
      </c>
      <c r="B9" s="345" t="s">
        <v>118</v>
      </c>
      <c r="C9" s="346" t="s">
        <v>128</v>
      </c>
      <c r="D9" s="343">
        <v>1619</v>
      </c>
      <c r="E9" s="344">
        <v>7.99</v>
      </c>
      <c r="F9" s="303">
        <f t="shared" si="0"/>
        <v>12935.81</v>
      </c>
    </row>
    <row r="10" spans="1:6" x14ac:dyDescent="0.2">
      <c r="A10" s="341">
        <v>7</v>
      </c>
      <c r="B10" s="345" t="s">
        <v>119</v>
      </c>
      <c r="C10" s="346" t="s">
        <v>129</v>
      </c>
      <c r="D10" s="343">
        <v>3136</v>
      </c>
      <c r="E10" s="344">
        <v>8.7899999999999991</v>
      </c>
      <c r="F10" s="303">
        <f t="shared" si="0"/>
        <v>27565.439999999999</v>
      </c>
    </row>
    <row r="11" spans="1:6" x14ac:dyDescent="0.2">
      <c r="A11" s="341">
        <v>8</v>
      </c>
      <c r="B11" s="345" t="s">
        <v>120</v>
      </c>
      <c r="C11" s="346" t="s">
        <v>129</v>
      </c>
      <c r="D11" s="343">
        <v>1017</v>
      </c>
      <c r="E11" s="344">
        <v>4.3899999999999997</v>
      </c>
      <c r="F11" s="303">
        <f t="shared" si="0"/>
        <v>4464.63</v>
      </c>
    </row>
    <row r="12" spans="1:6" x14ac:dyDescent="0.2">
      <c r="A12" s="341">
        <v>9</v>
      </c>
      <c r="B12" s="345" t="s">
        <v>121</v>
      </c>
      <c r="C12" s="346" t="s">
        <v>128</v>
      </c>
      <c r="D12" s="343">
        <v>70</v>
      </c>
      <c r="E12" s="344">
        <v>1.8</v>
      </c>
      <c r="F12" s="303">
        <f t="shared" si="0"/>
        <v>126</v>
      </c>
    </row>
    <row r="13" spans="1:6" x14ac:dyDescent="0.2">
      <c r="A13" s="341">
        <v>10</v>
      </c>
      <c r="B13" s="345" t="s">
        <v>122</v>
      </c>
      <c r="C13" s="346" t="s">
        <v>128</v>
      </c>
      <c r="D13" s="343">
        <v>777</v>
      </c>
      <c r="E13" s="344">
        <v>2.93</v>
      </c>
      <c r="F13" s="303">
        <f t="shared" si="0"/>
        <v>2276.61</v>
      </c>
    </row>
    <row r="14" spans="1:6" x14ac:dyDescent="0.2">
      <c r="A14" s="341">
        <v>11</v>
      </c>
      <c r="B14" s="345" t="s">
        <v>123</v>
      </c>
      <c r="C14" s="346" t="s">
        <v>128</v>
      </c>
      <c r="D14" s="343">
        <v>646</v>
      </c>
      <c r="E14" s="344">
        <v>3.53</v>
      </c>
      <c r="F14" s="303">
        <f t="shared" si="0"/>
        <v>2280.3799999999997</v>
      </c>
    </row>
    <row r="15" spans="1:6" x14ac:dyDescent="0.2">
      <c r="A15" s="341">
        <v>12</v>
      </c>
      <c r="B15" s="345" t="s">
        <v>124</v>
      </c>
      <c r="C15" s="346" t="s">
        <v>128</v>
      </c>
      <c r="D15" s="343">
        <v>1030</v>
      </c>
      <c r="E15" s="344">
        <v>5.28</v>
      </c>
      <c r="F15" s="303">
        <f t="shared" si="0"/>
        <v>5438.4000000000005</v>
      </c>
    </row>
    <row r="16" spans="1:6" x14ac:dyDescent="0.2">
      <c r="A16" s="341">
        <v>13</v>
      </c>
      <c r="B16" s="345" t="s">
        <v>125</v>
      </c>
      <c r="C16" s="346" t="s">
        <v>128</v>
      </c>
      <c r="D16" s="343">
        <v>100</v>
      </c>
      <c r="E16" s="344">
        <v>5.66</v>
      </c>
      <c r="F16" s="303">
        <f t="shared" si="0"/>
        <v>566</v>
      </c>
    </row>
    <row r="17" spans="1:6" x14ac:dyDescent="0.2">
      <c r="A17" s="341">
        <v>14</v>
      </c>
      <c r="B17" s="345" t="s">
        <v>126</v>
      </c>
      <c r="C17" s="346" t="s">
        <v>128</v>
      </c>
      <c r="D17" s="343">
        <v>299</v>
      </c>
      <c r="E17" s="344">
        <v>11.71</v>
      </c>
      <c r="F17" s="303">
        <f t="shared" si="0"/>
        <v>3501.2900000000004</v>
      </c>
    </row>
    <row r="18" spans="1:6" x14ac:dyDescent="0.2">
      <c r="A18" s="341">
        <v>15</v>
      </c>
      <c r="B18" s="345" t="s">
        <v>127</v>
      </c>
      <c r="C18" s="346" t="s">
        <v>129</v>
      </c>
      <c r="D18" s="343">
        <v>652.1</v>
      </c>
      <c r="E18" s="344">
        <v>11.71</v>
      </c>
      <c r="F18" s="303">
        <f t="shared" si="0"/>
        <v>7636.0910000000013</v>
      </c>
    </row>
    <row r="19" spans="1:6" x14ac:dyDescent="0.2">
      <c r="A19" s="341">
        <v>16</v>
      </c>
      <c r="B19" s="345"/>
      <c r="C19" s="346"/>
      <c r="D19" s="343"/>
      <c r="E19" s="344"/>
      <c r="F19" s="303" t="str">
        <f t="shared" si="0"/>
        <v/>
      </c>
    </row>
    <row r="20" spans="1:6" x14ac:dyDescent="0.2">
      <c r="A20" s="341">
        <v>17</v>
      </c>
      <c r="B20" s="345"/>
      <c r="C20" s="346"/>
      <c r="D20" s="343"/>
      <c r="E20" s="344"/>
      <c r="F20" s="303" t="str">
        <f t="shared" si="0"/>
        <v/>
      </c>
    </row>
    <row r="21" spans="1:6" x14ac:dyDescent="0.2">
      <c r="A21" s="341">
        <v>18</v>
      </c>
      <c r="B21" s="345"/>
      <c r="C21" s="346"/>
      <c r="D21" s="343"/>
      <c r="E21" s="344"/>
      <c r="F21" s="303" t="str">
        <f t="shared" si="0"/>
        <v/>
      </c>
    </row>
    <row r="22" spans="1:6" x14ac:dyDescent="0.2">
      <c r="A22" s="341">
        <v>19</v>
      </c>
      <c r="B22" s="345"/>
      <c r="C22" s="346"/>
      <c r="D22" s="343"/>
      <c r="E22" s="344"/>
      <c r="F22" s="303" t="str">
        <f t="shared" si="0"/>
        <v/>
      </c>
    </row>
    <row r="23" spans="1:6" x14ac:dyDescent="0.2">
      <c r="A23" s="341">
        <v>20</v>
      </c>
      <c r="B23" s="345"/>
      <c r="C23" s="346"/>
      <c r="D23" s="343"/>
      <c r="E23" s="344"/>
      <c r="F23" s="303" t="str">
        <f t="shared" si="0"/>
        <v/>
      </c>
    </row>
    <row r="24" spans="1:6" x14ac:dyDescent="0.2">
      <c r="A24" s="341">
        <v>21</v>
      </c>
      <c r="B24" s="345"/>
      <c r="C24" s="346"/>
      <c r="D24" s="343"/>
      <c r="E24" s="344"/>
      <c r="F24" s="303" t="str">
        <f t="shared" si="0"/>
        <v/>
      </c>
    </row>
    <row r="25" spans="1:6" x14ac:dyDescent="0.2">
      <c r="A25" s="341">
        <v>22</v>
      </c>
      <c r="B25" s="345"/>
      <c r="C25" s="346"/>
      <c r="D25" s="343"/>
      <c r="E25" s="344"/>
      <c r="F25" s="303" t="str">
        <f t="shared" si="0"/>
        <v/>
      </c>
    </row>
    <row r="26" spans="1:6" x14ac:dyDescent="0.2">
      <c r="A26" s="341">
        <v>23</v>
      </c>
      <c r="B26" s="345"/>
      <c r="C26" s="346"/>
      <c r="D26" s="343"/>
      <c r="E26" s="344"/>
      <c r="F26" s="303" t="str">
        <f t="shared" si="0"/>
        <v/>
      </c>
    </row>
    <row r="27" spans="1:6" x14ac:dyDescent="0.2">
      <c r="A27" s="341">
        <v>24</v>
      </c>
      <c r="B27" s="345"/>
      <c r="C27" s="346"/>
      <c r="D27" s="343"/>
      <c r="E27" s="344"/>
      <c r="F27" s="303" t="str">
        <f t="shared" si="0"/>
        <v/>
      </c>
    </row>
    <row r="28" spans="1:6" x14ac:dyDescent="0.2">
      <c r="A28" s="341">
        <v>25</v>
      </c>
      <c r="B28" s="345"/>
      <c r="C28" s="346"/>
      <c r="D28" s="343"/>
      <c r="E28" s="344"/>
      <c r="F28" s="303" t="str">
        <f t="shared" si="0"/>
        <v/>
      </c>
    </row>
    <row r="29" spans="1:6" x14ac:dyDescent="0.2">
      <c r="A29" s="341">
        <v>26</v>
      </c>
      <c r="B29" s="345"/>
      <c r="C29" s="346"/>
      <c r="D29" s="343"/>
      <c r="E29" s="344"/>
      <c r="F29" s="303" t="str">
        <f t="shared" si="0"/>
        <v/>
      </c>
    </row>
    <row r="30" spans="1:6" x14ac:dyDescent="0.2">
      <c r="A30" s="341">
        <v>27</v>
      </c>
      <c r="B30" s="345"/>
      <c r="C30" s="346"/>
      <c r="D30" s="343"/>
      <c r="E30" s="344"/>
      <c r="F30" s="303" t="str">
        <f t="shared" si="0"/>
        <v/>
      </c>
    </row>
    <row r="31" spans="1:6" x14ac:dyDescent="0.2">
      <c r="A31" s="341">
        <v>28</v>
      </c>
      <c r="B31" s="345"/>
      <c r="C31" s="346"/>
      <c r="D31" s="343"/>
      <c r="E31" s="344"/>
      <c r="F31" s="303" t="str">
        <f t="shared" si="0"/>
        <v/>
      </c>
    </row>
    <row r="32" spans="1:6" x14ac:dyDescent="0.2">
      <c r="A32" s="341">
        <v>29</v>
      </c>
      <c r="B32" s="345"/>
      <c r="C32" s="346"/>
      <c r="D32" s="343"/>
      <c r="E32" s="344"/>
      <c r="F32" s="303" t="str">
        <f t="shared" si="0"/>
        <v/>
      </c>
    </row>
    <row r="33" spans="1:6" x14ac:dyDescent="0.2">
      <c r="A33" s="341">
        <v>30</v>
      </c>
      <c r="B33" s="345"/>
      <c r="C33" s="346"/>
      <c r="D33" s="343"/>
      <c r="E33" s="344"/>
      <c r="F33" s="303" t="str">
        <f t="shared" si="0"/>
        <v/>
      </c>
    </row>
    <row r="34" spans="1:6" x14ac:dyDescent="0.2">
      <c r="A34" s="341">
        <v>31</v>
      </c>
      <c r="B34" s="345"/>
      <c r="C34" s="346"/>
      <c r="D34" s="343"/>
      <c r="E34" s="344"/>
      <c r="F34" s="303" t="str">
        <f t="shared" si="0"/>
        <v/>
      </c>
    </row>
    <row r="35" spans="1:6" x14ac:dyDescent="0.2">
      <c r="A35" s="341">
        <v>32</v>
      </c>
      <c r="B35" s="345"/>
      <c r="C35" s="346"/>
      <c r="D35" s="343"/>
      <c r="E35" s="344"/>
      <c r="F35" s="303" t="str">
        <f t="shared" si="0"/>
        <v/>
      </c>
    </row>
    <row r="36" spans="1:6" x14ac:dyDescent="0.2">
      <c r="A36" s="341">
        <v>33</v>
      </c>
      <c r="B36" s="345"/>
      <c r="C36" s="346"/>
      <c r="D36" s="343"/>
      <c r="E36" s="344"/>
      <c r="F36" s="303" t="str">
        <f t="shared" si="0"/>
        <v/>
      </c>
    </row>
    <row r="37" spans="1:6" x14ac:dyDescent="0.2">
      <c r="A37" s="341">
        <v>34</v>
      </c>
      <c r="B37" s="345"/>
      <c r="C37" s="346"/>
      <c r="D37" s="343"/>
      <c r="E37" s="344"/>
      <c r="F37" s="303" t="str">
        <f t="shared" si="0"/>
        <v/>
      </c>
    </row>
    <row r="38" spans="1:6" x14ac:dyDescent="0.2">
      <c r="A38" s="341">
        <v>35</v>
      </c>
      <c r="B38" s="345"/>
      <c r="C38" s="346"/>
      <c r="D38" s="343"/>
      <c r="E38" s="344"/>
      <c r="F38" s="303" t="str">
        <f t="shared" si="0"/>
        <v/>
      </c>
    </row>
    <row r="39" spans="1:6" x14ac:dyDescent="0.2">
      <c r="A39" s="341">
        <v>36</v>
      </c>
      <c r="B39" s="345"/>
      <c r="C39" s="346"/>
      <c r="D39" s="343"/>
      <c r="E39" s="344"/>
      <c r="F39" s="303" t="str">
        <f t="shared" si="0"/>
        <v/>
      </c>
    </row>
    <row r="40" spans="1:6" x14ac:dyDescent="0.2">
      <c r="A40" s="341">
        <v>37</v>
      </c>
      <c r="B40" s="345"/>
      <c r="C40" s="346"/>
      <c r="D40" s="343"/>
      <c r="E40" s="344"/>
      <c r="F40" s="303" t="str">
        <f t="shared" si="0"/>
        <v/>
      </c>
    </row>
    <row r="41" spans="1:6" x14ac:dyDescent="0.2">
      <c r="A41" s="341">
        <v>38</v>
      </c>
      <c r="B41" s="345"/>
      <c r="C41" s="346"/>
      <c r="D41" s="343"/>
      <c r="E41" s="344"/>
      <c r="F41" s="303" t="str">
        <f t="shared" si="0"/>
        <v/>
      </c>
    </row>
    <row r="42" spans="1:6" x14ac:dyDescent="0.2">
      <c r="A42" s="341">
        <v>39</v>
      </c>
      <c r="B42" s="345"/>
      <c r="C42" s="346"/>
      <c r="D42" s="343"/>
      <c r="E42" s="344"/>
      <c r="F42" s="303" t="str">
        <f t="shared" si="0"/>
        <v/>
      </c>
    </row>
    <row r="43" spans="1:6" x14ac:dyDescent="0.2">
      <c r="A43" s="341">
        <v>40</v>
      </c>
      <c r="B43" s="345"/>
      <c r="C43" s="346"/>
      <c r="D43" s="343"/>
      <c r="E43" s="344"/>
      <c r="F43" s="303" t="str">
        <f t="shared" si="0"/>
        <v/>
      </c>
    </row>
    <row r="44" spans="1:6" x14ac:dyDescent="0.2">
      <c r="A44" s="341">
        <v>41</v>
      </c>
      <c r="B44" s="345"/>
      <c r="C44" s="346"/>
      <c r="D44" s="343"/>
      <c r="E44" s="344"/>
      <c r="F44" s="303" t="str">
        <f t="shared" si="0"/>
        <v/>
      </c>
    </row>
    <row r="45" spans="1:6" x14ac:dyDescent="0.2">
      <c r="A45" s="341">
        <v>42</v>
      </c>
      <c r="B45" s="345"/>
      <c r="C45" s="346"/>
      <c r="D45" s="343"/>
      <c r="E45" s="344"/>
      <c r="F45" s="303" t="str">
        <f t="shared" si="0"/>
        <v/>
      </c>
    </row>
    <row r="46" spans="1:6" x14ac:dyDescent="0.2">
      <c r="A46" s="341">
        <v>43</v>
      </c>
      <c r="B46" s="345"/>
      <c r="C46" s="346"/>
      <c r="D46" s="343"/>
      <c r="E46" s="344"/>
      <c r="F46" s="303" t="str">
        <f t="shared" si="0"/>
        <v/>
      </c>
    </row>
    <row r="47" spans="1:6" x14ac:dyDescent="0.2">
      <c r="A47" s="341">
        <v>44</v>
      </c>
      <c r="B47" s="345"/>
      <c r="C47" s="346"/>
      <c r="D47" s="343"/>
      <c r="E47" s="344"/>
      <c r="F47" s="303" t="str">
        <f t="shared" si="0"/>
        <v/>
      </c>
    </row>
    <row r="48" spans="1:6" x14ac:dyDescent="0.2">
      <c r="A48" s="341">
        <v>45</v>
      </c>
      <c r="B48" s="345"/>
      <c r="C48" s="346"/>
      <c r="D48" s="343"/>
      <c r="E48" s="344"/>
      <c r="F48" s="303" t="str">
        <f t="shared" si="0"/>
        <v/>
      </c>
    </row>
    <row r="49" spans="1:6" x14ac:dyDescent="0.2">
      <c r="A49" s="341">
        <v>46</v>
      </c>
      <c r="B49" s="345"/>
      <c r="C49" s="346"/>
      <c r="D49" s="343"/>
      <c r="E49" s="344"/>
      <c r="F49" s="303" t="str">
        <f t="shared" si="0"/>
        <v/>
      </c>
    </row>
    <row r="50" spans="1:6" x14ac:dyDescent="0.2">
      <c r="A50" s="341">
        <v>47</v>
      </c>
      <c r="B50" s="345"/>
      <c r="C50" s="346"/>
      <c r="D50" s="343"/>
      <c r="E50" s="344"/>
      <c r="F50" s="303" t="str">
        <f t="shared" si="0"/>
        <v/>
      </c>
    </row>
    <row r="51" spans="1:6" x14ac:dyDescent="0.2">
      <c r="A51" s="341">
        <v>48</v>
      </c>
      <c r="B51" s="345"/>
      <c r="C51" s="346"/>
      <c r="D51" s="343"/>
      <c r="E51" s="344"/>
      <c r="F51" s="303" t="str">
        <f t="shared" si="0"/>
        <v/>
      </c>
    </row>
    <row r="52" spans="1:6" x14ac:dyDescent="0.2">
      <c r="A52" s="341">
        <v>49</v>
      </c>
      <c r="B52" s="345"/>
      <c r="C52" s="346"/>
      <c r="D52" s="343"/>
      <c r="E52" s="344"/>
      <c r="F52" s="303" t="str">
        <f t="shared" si="0"/>
        <v/>
      </c>
    </row>
    <row r="53" spans="1:6" x14ac:dyDescent="0.2">
      <c r="A53" s="341">
        <v>50</v>
      </c>
      <c r="B53" s="345"/>
      <c r="C53" s="346"/>
      <c r="D53" s="343"/>
      <c r="E53" s="344"/>
      <c r="F53" s="303" t="str">
        <f t="shared" si="0"/>
        <v/>
      </c>
    </row>
    <row r="54" spans="1:6" x14ac:dyDescent="0.2">
      <c r="A54" s="341">
        <v>51</v>
      </c>
      <c r="B54" s="345"/>
      <c r="C54" s="346"/>
      <c r="D54" s="343"/>
      <c r="E54" s="344"/>
      <c r="F54" s="303" t="str">
        <f t="shared" si="0"/>
        <v/>
      </c>
    </row>
    <row r="55" spans="1:6" x14ac:dyDescent="0.2">
      <c r="A55" s="341">
        <v>52</v>
      </c>
      <c r="B55" s="345"/>
      <c r="C55" s="346"/>
      <c r="D55" s="343"/>
      <c r="E55" s="344"/>
      <c r="F55" s="303" t="str">
        <f t="shared" si="0"/>
        <v/>
      </c>
    </row>
    <row r="56" spans="1:6" x14ac:dyDescent="0.2">
      <c r="A56" s="341">
        <v>53</v>
      </c>
      <c r="B56" s="345"/>
      <c r="C56" s="346"/>
      <c r="D56" s="343"/>
      <c r="E56" s="344"/>
      <c r="F56" s="303" t="str">
        <f t="shared" si="0"/>
        <v/>
      </c>
    </row>
    <row r="57" spans="1:6" x14ac:dyDescent="0.2">
      <c r="A57" s="341">
        <v>54</v>
      </c>
      <c r="B57" s="345"/>
      <c r="C57" s="346"/>
      <c r="D57" s="343"/>
      <c r="E57" s="344"/>
      <c r="F57" s="303" t="str">
        <f t="shared" si="0"/>
        <v/>
      </c>
    </row>
    <row r="58" spans="1:6" x14ac:dyDescent="0.2">
      <c r="A58" s="341">
        <v>55</v>
      </c>
      <c r="B58" s="345"/>
      <c r="C58" s="346"/>
      <c r="D58" s="343"/>
      <c r="E58" s="344"/>
      <c r="F58" s="303" t="str">
        <f t="shared" si="0"/>
        <v/>
      </c>
    </row>
    <row r="59" spans="1:6" x14ac:dyDescent="0.2">
      <c r="A59" s="341">
        <v>56</v>
      </c>
      <c r="B59" s="345"/>
      <c r="C59" s="346"/>
      <c r="D59" s="343"/>
      <c r="E59" s="344"/>
      <c r="F59" s="303" t="str">
        <f t="shared" si="0"/>
        <v/>
      </c>
    </row>
    <row r="60" spans="1:6" x14ac:dyDescent="0.2">
      <c r="A60" s="341">
        <v>57</v>
      </c>
      <c r="B60" s="345"/>
      <c r="C60" s="346"/>
      <c r="D60" s="343"/>
      <c r="E60" s="344"/>
      <c r="F60" s="303" t="str">
        <f t="shared" si="0"/>
        <v/>
      </c>
    </row>
    <row r="61" spans="1:6" x14ac:dyDescent="0.2">
      <c r="A61" s="341">
        <v>58</v>
      </c>
      <c r="B61" s="345"/>
      <c r="C61" s="346"/>
      <c r="D61" s="343"/>
      <c r="E61" s="344"/>
      <c r="F61" s="303" t="str">
        <f t="shared" si="0"/>
        <v/>
      </c>
    </row>
    <row r="62" spans="1:6" x14ac:dyDescent="0.2">
      <c r="A62" s="341">
        <v>59</v>
      </c>
      <c r="B62" s="345"/>
      <c r="C62" s="346"/>
      <c r="D62" s="343"/>
      <c r="E62" s="344"/>
      <c r="F62" s="303" t="str">
        <f t="shared" si="0"/>
        <v/>
      </c>
    </row>
    <row r="63" spans="1:6" x14ac:dyDescent="0.2">
      <c r="A63" s="341">
        <v>60</v>
      </c>
      <c r="B63" s="345"/>
      <c r="C63" s="346"/>
      <c r="D63" s="343"/>
      <c r="E63" s="344"/>
      <c r="F63" s="303" t="str">
        <f t="shared" si="0"/>
        <v/>
      </c>
    </row>
    <row r="64" spans="1:6" x14ac:dyDescent="0.2">
      <c r="A64" s="341">
        <v>61</v>
      </c>
      <c r="B64" s="345"/>
      <c r="C64" s="346"/>
      <c r="D64" s="343"/>
      <c r="E64" s="344"/>
      <c r="F64" s="303" t="str">
        <f t="shared" si="0"/>
        <v/>
      </c>
    </row>
    <row r="65" spans="1:6" x14ac:dyDescent="0.2">
      <c r="A65" s="341">
        <v>62</v>
      </c>
      <c r="B65" s="345"/>
      <c r="C65" s="346"/>
      <c r="D65" s="343"/>
      <c r="E65" s="344"/>
      <c r="F65" s="303" t="str">
        <f t="shared" si="0"/>
        <v/>
      </c>
    </row>
    <row r="66" spans="1:6" x14ac:dyDescent="0.2">
      <c r="A66" s="341">
        <v>63</v>
      </c>
      <c r="B66" s="345"/>
      <c r="C66" s="346"/>
      <c r="D66" s="343"/>
      <c r="E66" s="344"/>
      <c r="F66" s="303" t="str">
        <f t="shared" si="0"/>
        <v/>
      </c>
    </row>
    <row r="67" spans="1:6" x14ac:dyDescent="0.2">
      <c r="A67" s="341">
        <v>64</v>
      </c>
      <c r="B67" s="345"/>
      <c r="C67" s="346"/>
      <c r="D67" s="343"/>
      <c r="E67" s="344"/>
      <c r="F67" s="303" t="str">
        <f t="shared" si="0"/>
        <v/>
      </c>
    </row>
    <row r="68" spans="1:6" x14ac:dyDescent="0.2">
      <c r="A68" s="341">
        <v>65</v>
      </c>
      <c r="B68" s="345"/>
      <c r="C68" s="346"/>
      <c r="D68" s="343"/>
      <c r="E68" s="344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5"/>
      <c r="C69" s="346"/>
      <c r="D69" s="343"/>
      <c r="E69" s="344"/>
      <c r="F69" s="303" t="str">
        <f t="shared" si="1"/>
        <v/>
      </c>
    </row>
    <row r="70" spans="1:6" x14ac:dyDescent="0.2">
      <c r="A70" s="341">
        <v>67</v>
      </c>
      <c r="B70" s="345"/>
      <c r="C70" s="346"/>
      <c r="D70" s="343"/>
      <c r="E70" s="344"/>
      <c r="F70" s="303" t="str">
        <f t="shared" si="1"/>
        <v/>
      </c>
    </row>
    <row r="71" spans="1:6" x14ac:dyDescent="0.2">
      <c r="A71" s="341">
        <v>68</v>
      </c>
      <c r="B71" s="345"/>
      <c r="C71" s="346"/>
      <c r="D71" s="343"/>
      <c r="E71" s="344"/>
      <c r="F71" s="303" t="str">
        <f t="shared" si="1"/>
        <v/>
      </c>
    </row>
    <row r="72" spans="1:6" x14ac:dyDescent="0.2">
      <c r="A72" s="341">
        <v>69</v>
      </c>
      <c r="B72" s="345"/>
      <c r="C72" s="346"/>
      <c r="D72" s="343"/>
      <c r="E72" s="344"/>
      <c r="F72" s="303" t="str">
        <f t="shared" si="1"/>
        <v/>
      </c>
    </row>
    <row r="73" spans="1:6" x14ac:dyDescent="0.2">
      <c r="A73" s="341">
        <v>70</v>
      </c>
      <c r="B73" s="345"/>
      <c r="C73" s="346"/>
      <c r="D73" s="343"/>
      <c r="E73" s="344"/>
      <c r="F73" s="303" t="str">
        <f t="shared" si="1"/>
        <v/>
      </c>
    </row>
    <row r="74" spans="1:6" x14ac:dyDescent="0.2">
      <c r="A74" s="341">
        <v>71</v>
      </c>
      <c r="B74" s="345"/>
      <c r="C74" s="346"/>
      <c r="D74" s="343"/>
      <c r="E74" s="344"/>
      <c r="F74" s="303" t="str">
        <f t="shared" si="1"/>
        <v/>
      </c>
    </row>
    <row r="75" spans="1:6" x14ac:dyDescent="0.2">
      <c r="A75" s="341">
        <v>72</v>
      </c>
      <c r="B75" s="345"/>
      <c r="C75" s="346"/>
      <c r="D75" s="343"/>
      <c r="E75" s="344"/>
      <c r="F75" s="303" t="str">
        <f t="shared" si="1"/>
        <v/>
      </c>
    </row>
    <row r="76" spans="1:6" x14ac:dyDescent="0.2">
      <c r="A76" s="341">
        <v>73</v>
      </c>
      <c r="B76" s="345"/>
      <c r="C76" s="346"/>
      <c r="D76" s="343"/>
      <c r="E76" s="344"/>
      <c r="F76" s="303" t="str">
        <f t="shared" si="1"/>
        <v/>
      </c>
    </row>
    <row r="77" spans="1:6" x14ac:dyDescent="0.2">
      <c r="A77" s="341">
        <v>74</v>
      </c>
      <c r="B77" s="345"/>
      <c r="C77" s="346"/>
      <c r="D77" s="343"/>
      <c r="E77" s="344"/>
      <c r="F77" s="303" t="str">
        <f t="shared" si="1"/>
        <v/>
      </c>
    </row>
    <row r="78" spans="1:6" x14ac:dyDescent="0.2">
      <c r="A78" s="341">
        <v>75</v>
      </c>
      <c r="B78" s="345"/>
      <c r="C78" s="346"/>
      <c r="D78" s="343"/>
      <c r="E78" s="344"/>
      <c r="F78" s="303" t="str">
        <f t="shared" si="1"/>
        <v/>
      </c>
    </row>
    <row r="79" spans="1:6" x14ac:dyDescent="0.2">
      <c r="A79" s="341">
        <v>76</v>
      </c>
      <c r="B79" s="345"/>
      <c r="C79" s="346"/>
      <c r="D79" s="343"/>
      <c r="E79" s="344"/>
      <c r="F79" s="303" t="str">
        <f t="shared" si="1"/>
        <v/>
      </c>
    </row>
    <row r="80" spans="1:6" x14ac:dyDescent="0.2">
      <c r="A80" s="341">
        <v>77</v>
      </c>
      <c r="B80" s="345"/>
      <c r="C80" s="346"/>
      <c r="D80" s="343"/>
      <c r="E80" s="344"/>
      <c r="F80" s="303" t="str">
        <f t="shared" si="1"/>
        <v/>
      </c>
    </row>
    <row r="81" spans="1:6" x14ac:dyDescent="0.2">
      <c r="A81" s="341">
        <v>78</v>
      </c>
      <c r="B81" s="345"/>
      <c r="C81" s="346"/>
      <c r="D81" s="343"/>
      <c r="E81" s="344"/>
      <c r="F81" s="303" t="str">
        <f t="shared" si="1"/>
        <v/>
      </c>
    </row>
    <row r="82" spans="1:6" x14ac:dyDescent="0.2">
      <c r="A82" s="341">
        <v>79</v>
      </c>
      <c r="B82" s="345"/>
      <c r="C82" s="346"/>
      <c r="D82" s="343"/>
      <c r="E82" s="344"/>
      <c r="F82" s="303" t="str">
        <f t="shared" si="1"/>
        <v/>
      </c>
    </row>
    <row r="83" spans="1:6" x14ac:dyDescent="0.2">
      <c r="A83" s="341">
        <v>80</v>
      </c>
      <c r="B83" s="345"/>
      <c r="C83" s="346"/>
      <c r="D83" s="343"/>
      <c r="E83" s="344"/>
      <c r="F83" s="303" t="str">
        <f>IF(AND(ISNUMBER(D83),ISNUMBER(E83)),D83*E83,"")</f>
        <v/>
      </c>
    </row>
    <row r="84" spans="1:6" x14ac:dyDescent="0.2">
      <c r="A84" s="341">
        <v>81</v>
      </c>
      <c r="B84" s="345"/>
      <c r="C84" s="346"/>
      <c r="D84" s="343"/>
      <c r="E84" s="344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5"/>
      <c r="C85" s="346"/>
      <c r="D85" s="343"/>
      <c r="E85" s="344"/>
      <c r="F85" s="303" t="str">
        <f t="shared" si="2"/>
        <v/>
      </c>
    </row>
    <row r="86" spans="1:6" x14ac:dyDescent="0.2">
      <c r="A86" s="341">
        <v>83</v>
      </c>
      <c r="B86" s="345"/>
      <c r="C86" s="346"/>
      <c r="D86" s="343"/>
      <c r="E86" s="344"/>
      <c r="F86" s="303" t="str">
        <f t="shared" si="2"/>
        <v/>
      </c>
    </row>
    <row r="87" spans="1:6" x14ac:dyDescent="0.2">
      <c r="A87" s="341">
        <v>84</v>
      </c>
      <c r="B87" s="345"/>
      <c r="C87" s="346"/>
      <c r="D87" s="343"/>
      <c r="E87" s="344"/>
      <c r="F87" s="303" t="str">
        <f t="shared" si="2"/>
        <v/>
      </c>
    </row>
    <row r="88" spans="1:6" x14ac:dyDescent="0.2">
      <c r="A88" s="341">
        <v>85</v>
      </c>
      <c r="B88" s="345"/>
      <c r="C88" s="346"/>
      <c r="D88" s="343"/>
      <c r="E88" s="344"/>
      <c r="F88" s="303" t="str">
        <f t="shared" si="2"/>
        <v/>
      </c>
    </row>
    <row r="89" spans="1:6" x14ac:dyDescent="0.2">
      <c r="A89" s="341">
        <v>86</v>
      </c>
      <c r="B89" s="345"/>
      <c r="C89" s="346"/>
      <c r="D89" s="343"/>
      <c r="E89" s="344"/>
      <c r="F89" s="303" t="str">
        <f t="shared" si="2"/>
        <v/>
      </c>
    </row>
    <row r="90" spans="1:6" x14ac:dyDescent="0.2">
      <c r="A90" s="341">
        <v>87</v>
      </c>
      <c r="B90" s="345"/>
      <c r="C90" s="346"/>
      <c r="D90" s="343"/>
      <c r="E90" s="344"/>
      <c r="F90" s="303" t="str">
        <f t="shared" si="2"/>
        <v/>
      </c>
    </row>
    <row r="91" spans="1:6" x14ac:dyDescent="0.2">
      <c r="A91" s="341">
        <v>88</v>
      </c>
      <c r="B91" s="345"/>
      <c r="C91" s="346"/>
      <c r="D91" s="343"/>
      <c r="E91" s="344"/>
      <c r="F91" s="303" t="str">
        <f t="shared" si="2"/>
        <v/>
      </c>
    </row>
    <row r="92" spans="1:6" x14ac:dyDescent="0.2">
      <c r="A92" s="341">
        <v>89</v>
      </c>
      <c r="B92" s="345"/>
      <c r="C92" s="346"/>
      <c r="D92" s="343"/>
      <c r="E92" s="344"/>
      <c r="F92" s="303" t="str">
        <f t="shared" si="2"/>
        <v/>
      </c>
    </row>
    <row r="93" spans="1:6" x14ac:dyDescent="0.2">
      <c r="A93" s="341">
        <v>90</v>
      </c>
      <c r="B93" s="345"/>
      <c r="C93" s="346"/>
      <c r="D93" s="343"/>
      <c r="E93" s="344"/>
      <c r="F93" s="303" t="str">
        <f t="shared" si="2"/>
        <v/>
      </c>
    </row>
    <row r="94" spans="1:6" x14ac:dyDescent="0.2">
      <c r="A94" s="341">
        <v>91</v>
      </c>
      <c r="B94" s="345"/>
      <c r="C94" s="346"/>
      <c r="D94" s="343"/>
      <c r="E94" s="344"/>
      <c r="F94" s="303" t="str">
        <f t="shared" si="2"/>
        <v/>
      </c>
    </row>
    <row r="95" spans="1:6" x14ac:dyDescent="0.2">
      <c r="A95" s="341">
        <v>92</v>
      </c>
      <c r="B95" s="345"/>
      <c r="C95" s="346"/>
      <c r="D95" s="343"/>
      <c r="E95" s="344"/>
      <c r="F95" s="303" t="str">
        <f t="shared" si="2"/>
        <v/>
      </c>
    </row>
    <row r="96" spans="1:6" x14ac:dyDescent="0.2">
      <c r="A96" s="341">
        <v>93</v>
      </c>
      <c r="B96" s="345"/>
      <c r="C96" s="346"/>
      <c r="D96" s="343"/>
      <c r="E96" s="344"/>
      <c r="F96" s="303" t="str">
        <f t="shared" si="2"/>
        <v/>
      </c>
    </row>
    <row r="97" spans="1:6" x14ac:dyDescent="0.2">
      <c r="A97" s="341">
        <v>94</v>
      </c>
      <c r="B97" s="345"/>
      <c r="C97" s="346"/>
      <c r="D97" s="343"/>
      <c r="E97" s="344"/>
      <c r="F97" s="303" t="str">
        <f t="shared" si="2"/>
        <v/>
      </c>
    </row>
    <row r="98" spans="1:6" x14ac:dyDescent="0.2">
      <c r="A98" s="341">
        <v>95</v>
      </c>
      <c r="B98" s="345"/>
      <c r="C98" s="346"/>
      <c r="D98" s="343"/>
      <c r="E98" s="344"/>
      <c r="F98" s="303" t="str">
        <f t="shared" si="2"/>
        <v/>
      </c>
    </row>
    <row r="99" spans="1:6" x14ac:dyDescent="0.2">
      <c r="A99" s="341">
        <v>96</v>
      </c>
      <c r="B99" s="345"/>
      <c r="C99" s="346"/>
      <c r="D99" s="343"/>
      <c r="E99" s="344"/>
      <c r="F99" s="303" t="str">
        <f t="shared" si="2"/>
        <v/>
      </c>
    </row>
    <row r="100" spans="1:6" x14ac:dyDescent="0.2">
      <c r="A100" s="341">
        <v>97</v>
      </c>
      <c r="B100" s="345"/>
      <c r="C100" s="346"/>
      <c r="D100" s="343"/>
      <c r="E100" s="344"/>
      <c r="F100" s="303" t="str">
        <f t="shared" si="2"/>
        <v/>
      </c>
    </row>
    <row r="101" spans="1:6" x14ac:dyDescent="0.2">
      <c r="A101" s="341">
        <v>98</v>
      </c>
      <c r="B101" s="345"/>
      <c r="C101" s="346"/>
      <c r="D101" s="343"/>
      <c r="E101" s="344"/>
      <c r="F101" s="303" t="str">
        <f t="shared" si="2"/>
        <v/>
      </c>
    </row>
    <row r="102" spans="1:6" x14ac:dyDescent="0.2">
      <c r="A102" s="341">
        <v>99</v>
      </c>
      <c r="B102" s="345"/>
      <c r="C102" s="346"/>
      <c r="D102" s="343"/>
      <c r="E102" s="344"/>
      <c r="F102" s="303" t="str">
        <f t="shared" si="2"/>
        <v/>
      </c>
    </row>
    <row r="103" spans="1:6" x14ac:dyDescent="0.2">
      <c r="A103" s="341">
        <v>100</v>
      </c>
      <c r="B103" s="345"/>
      <c r="C103" s="346"/>
      <c r="D103" s="343"/>
      <c r="E103" s="344"/>
      <c r="F103" s="303" t="str">
        <f t="shared" si="2"/>
        <v/>
      </c>
    </row>
    <row r="104" spans="1:6" x14ac:dyDescent="0.2">
      <c r="A104" s="341">
        <v>101</v>
      </c>
      <c r="B104" s="345"/>
      <c r="C104" s="346"/>
      <c r="D104" s="343"/>
      <c r="E104" s="344"/>
      <c r="F104" s="303" t="str">
        <f t="shared" si="2"/>
        <v/>
      </c>
    </row>
    <row r="105" spans="1:6" x14ac:dyDescent="0.2">
      <c r="A105" s="341">
        <v>102</v>
      </c>
      <c r="B105" s="345"/>
      <c r="C105" s="346"/>
      <c r="D105" s="343"/>
      <c r="E105" s="344"/>
      <c r="F105" s="303" t="str">
        <f t="shared" si="2"/>
        <v/>
      </c>
    </row>
    <row r="106" spans="1:6" x14ac:dyDescent="0.2">
      <c r="A106" s="341">
        <v>103</v>
      </c>
      <c r="B106" s="345"/>
      <c r="C106" s="346"/>
      <c r="D106" s="343"/>
      <c r="E106" s="344"/>
      <c r="F106" s="303" t="str">
        <f t="shared" si="2"/>
        <v/>
      </c>
    </row>
    <row r="107" spans="1:6" x14ac:dyDescent="0.2">
      <c r="A107" s="341">
        <v>104</v>
      </c>
      <c r="B107" s="345"/>
      <c r="C107" s="346"/>
      <c r="D107" s="343"/>
      <c r="E107" s="344"/>
      <c r="F107" s="303" t="str">
        <f t="shared" si="2"/>
        <v/>
      </c>
    </row>
    <row r="108" spans="1:6" x14ac:dyDescent="0.2">
      <c r="A108" s="341">
        <v>105</v>
      </c>
      <c r="B108" s="345"/>
      <c r="C108" s="346"/>
      <c r="D108" s="343"/>
      <c r="E108" s="344"/>
      <c r="F108" s="303" t="str">
        <f t="shared" si="2"/>
        <v/>
      </c>
    </row>
    <row r="109" spans="1:6" x14ac:dyDescent="0.2">
      <c r="A109" s="341">
        <v>106</v>
      </c>
      <c r="B109" s="345"/>
      <c r="C109" s="346"/>
      <c r="D109" s="343"/>
      <c r="E109" s="344"/>
      <c r="F109" s="303" t="str">
        <f t="shared" si="2"/>
        <v/>
      </c>
    </row>
    <row r="110" spans="1:6" x14ac:dyDescent="0.2">
      <c r="A110" s="341">
        <v>107</v>
      </c>
      <c r="B110" s="345"/>
      <c r="C110" s="346"/>
      <c r="D110" s="343"/>
      <c r="E110" s="344"/>
      <c r="F110" s="303" t="str">
        <f t="shared" si="2"/>
        <v/>
      </c>
    </row>
    <row r="111" spans="1:6" x14ac:dyDescent="0.2">
      <c r="A111" s="341">
        <v>108</v>
      </c>
      <c r="B111" s="345"/>
      <c r="C111" s="346"/>
      <c r="D111" s="343"/>
      <c r="E111" s="344"/>
      <c r="F111" s="303" t="str">
        <f t="shared" si="2"/>
        <v/>
      </c>
    </row>
    <row r="112" spans="1:6" x14ac:dyDescent="0.2">
      <c r="A112" s="341">
        <v>109</v>
      </c>
      <c r="B112" s="345"/>
      <c r="C112" s="346"/>
      <c r="D112" s="343"/>
      <c r="E112" s="344"/>
      <c r="F112" s="303" t="str">
        <f t="shared" si="2"/>
        <v/>
      </c>
    </row>
    <row r="113" spans="1:6" x14ac:dyDescent="0.2">
      <c r="A113" s="341">
        <v>110</v>
      </c>
      <c r="B113" s="345"/>
      <c r="C113" s="346"/>
      <c r="D113" s="343"/>
      <c r="E113" s="344"/>
      <c r="F113" s="303" t="str">
        <f t="shared" si="2"/>
        <v/>
      </c>
    </row>
    <row r="114" spans="1:6" x14ac:dyDescent="0.2">
      <c r="A114" s="341">
        <v>111</v>
      </c>
      <c r="B114" s="345"/>
      <c r="C114" s="346"/>
      <c r="D114" s="343"/>
      <c r="E114" s="344"/>
      <c r="F114" s="303" t="str">
        <f t="shared" si="2"/>
        <v/>
      </c>
    </row>
    <row r="115" spans="1:6" x14ac:dyDescent="0.2">
      <c r="A115" s="341">
        <v>112</v>
      </c>
      <c r="B115" s="345"/>
      <c r="C115" s="346"/>
      <c r="D115" s="343"/>
      <c r="E115" s="344"/>
      <c r="F115" s="303" t="str">
        <f t="shared" si="2"/>
        <v/>
      </c>
    </row>
    <row r="116" spans="1:6" x14ac:dyDescent="0.2">
      <c r="A116" s="341">
        <v>113</v>
      </c>
      <c r="B116" s="345"/>
      <c r="C116" s="346"/>
      <c r="D116" s="343"/>
      <c r="E116" s="344"/>
      <c r="F116" s="303" t="str">
        <f t="shared" si="2"/>
        <v/>
      </c>
    </row>
    <row r="117" spans="1:6" x14ac:dyDescent="0.2">
      <c r="A117" s="341">
        <v>114</v>
      </c>
      <c r="B117" s="345"/>
      <c r="C117" s="346"/>
      <c r="D117" s="343"/>
      <c r="E117" s="344"/>
      <c r="F117" s="303" t="str">
        <f t="shared" si="2"/>
        <v/>
      </c>
    </row>
    <row r="118" spans="1:6" x14ac:dyDescent="0.2">
      <c r="A118" s="341">
        <v>115</v>
      </c>
      <c r="B118" s="345"/>
      <c r="C118" s="346"/>
      <c r="D118" s="343"/>
      <c r="E118" s="344"/>
      <c r="F118" s="303" t="str">
        <f t="shared" si="2"/>
        <v/>
      </c>
    </row>
    <row r="119" spans="1:6" x14ac:dyDescent="0.2">
      <c r="A119" s="341">
        <v>116</v>
      </c>
      <c r="B119" s="345"/>
      <c r="C119" s="346"/>
      <c r="D119" s="343"/>
      <c r="E119" s="344"/>
      <c r="F119" s="303" t="str">
        <f t="shared" si="2"/>
        <v/>
      </c>
    </row>
    <row r="120" spans="1:6" x14ac:dyDescent="0.2">
      <c r="A120" s="341">
        <v>117</v>
      </c>
      <c r="B120" s="345"/>
      <c r="C120" s="346"/>
      <c r="D120" s="343"/>
      <c r="E120" s="344"/>
      <c r="F120" s="303" t="str">
        <f t="shared" si="2"/>
        <v/>
      </c>
    </row>
    <row r="121" spans="1:6" x14ac:dyDescent="0.2">
      <c r="A121" s="341">
        <v>118</v>
      </c>
      <c r="B121" s="345"/>
      <c r="C121" s="346"/>
      <c r="D121" s="343"/>
      <c r="E121" s="344"/>
      <c r="F121" s="303" t="str">
        <f t="shared" si="2"/>
        <v/>
      </c>
    </row>
    <row r="122" spans="1:6" x14ac:dyDescent="0.2">
      <c r="A122" s="341">
        <v>119</v>
      </c>
      <c r="B122" s="345"/>
      <c r="C122" s="346"/>
      <c r="D122" s="343"/>
      <c r="E122" s="344"/>
      <c r="F122" s="303" t="str">
        <f t="shared" si="2"/>
        <v/>
      </c>
    </row>
    <row r="123" spans="1:6" x14ac:dyDescent="0.2">
      <c r="A123" s="341">
        <v>120</v>
      </c>
      <c r="B123" s="345"/>
      <c r="C123" s="346"/>
      <c r="D123" s="343"/>
      <c r="E123" s="344"/>
      <c r="F123" s="303" t="str">
        <f t="shared" si="2"/>
        <v/>
      </c>
    </row>
    <row r="124" spans="1:6" x14ac:dyDescent="0.2">
      <c r="A124" s="341">
        <v>121</v>
      </c>
      <c r="B124" s="345"/>
      <c r="C124" s="346"/>
      <c r="D124" s="343"/>
      <c r="E124" s="344"/>
      <c r="F124" s="303" t="str">
        <f t="shared" si="2"/>
        <v/>
      </c>
    </row>
    <row r="125" spans="1:6" x14ac:dyDescent="0.2">
      <c r="A125" s="341">
        <v>122</v>
      </c>
      <c r="B125" s="345"/>
      <c r="C125" s="346"/>
      <c r="D125" s="343"/>
      <c r="E125" s="344"/>
      <c r="F125" s="303" t="str">
        <f t="shared" si="2"/>
        <v/>
      </c>
    </row>
    <row r="126" spans="1:6" x14ac:dyDescent="0.2">
      <c r="A126" s="341">
        <v>123</v>
      </c>
      <c r="B126" s="345"/>
      <c r="C126" s="346"/>
      <c r="D126" s="343"/>
      <c r="E126" s="344"/>
      <c r="F126" s="303" t="str">
        <f t="shared" si="2"/>
        <v/>
      </c>
    </row>
    <row r="127" spans="1:6" x14ac:dyDescent="0.2">
      <c r="A127" s="341">
        <v>124</v>
      </c>
      <c r="B127" s="345"/>
      <c r="C127" s="346"/>
      <c r="D127" s="343"/>
      <c r="E127" s="344"/>
      <c r="F127" s="303" t="str">
        <f t="shared" si="2"/>
        <v/>
      </c>
    </row>
    <row r="128" spans="1:6" x14ac:dyDescent="0.2">
      <c r="A128" s="341">
        <v>125</v>
      </c>
      <c r="B128" s="345"/>
      <c r="C128" s="346"/>
      <c r="D128" s="343"/>
      <c r="E128" s="344"/>
      <c r="F128" s="303" t="str">
        <f t="shared" si="2"/>
        <v/>
      </c>
    </row>
    <row r="129" spans="1:6" x14ac:dyDescent="0.2">
      <c r="A129" s="341">
        <v>126</v>
      </c>
      <c r="B129" s="345"/>
      <c r="C129" s="346"/>
      <c r="D129" s="343"/>
      <c r="E129" s="344"/>
      <c r="F129" s="303" t="str">
        <f t="shared" si="2"/>
        <v/>
      </c>
    </row>
    <row r="130" spans="1:6" x14ac:dyDescent="0.2">
      <c r="A130" s="341">
        <v>127</v>
      </c>
      <c r="B130" s="345"/>
      <c r="C130" s="346"/>
      <c r="D130" s="343"/>
      <c r="E130" s="344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5"/>
      <c r="C131" s="346"/>
      <c r="D131" s="343"/>
      <c r="E131" s="344"/>
      <c r="F131" s="303" t="str">
        <f t="shared" si="3"/>
        <v/>
      </c>
    </row>
    <row r="132" spans="1:6" x14ac:dyDescent="0.2">
      <c r="A132" s="304">
        <v>129</v>
      </c>
      <c r="B132" s="345"/>
      <c r="C132" s="346"/>
      <c r="D132" s="343"/>
      <c r="E132" s="344"/>
      <c r="F132" s="303" t="str">
        <f t="shared" si="3"/>
        <v/>
      </c>
    </row>
    <row r="133" spans="1:6" x14ac:dyDescent="0.2">
      <c r="A133" s="304">
        <v>130</v>
      </c>
      <c r="B133" s="345"/>
      <c r="C133" s="346"/>
      <c r="D133" s="343"/>
      <c r="E133" s="344"/>
      <c r="F133" s="303" t="str">
        <f t="shared" si="3"/>
        <v/>
      </c>
    </row>
    <row r="134" spans="1:6" x14ac:dyDescent="0.2">
      <c r="A134" s="304">
        <v>131</v>
      </c>
      <c r="B134" s="345"/>
      <c r="C134" s="346"/>
      <c r="D134" s="343"/>
      <c r="E134" s="344"/>
      <c r="F134" s="303" t="str">
        <f t="shared" si="3"/>
        <v/>
      </c>
    </row>
    <row r="135" spans="1:6" x14ac:dyDescent="0.2">
      <c r="A135" s="304">
        <v>132</v>
      </c>
      <c r="B135" s="345"/>
      <c r="C135" s="346"/>
      <c r="D135" s="343"/>
      <c r="E135" s="344"/>
      <c r="F135" s="303" t="str">
        <f t="shared" si="3"/>
        <v/>
      </c>
    </row>
    <row r="136" spans="1:6" x14ac:dyDescent="0.2">
      <c r="A136" s="304">
        <v>133</v>
      </c>
      <c r="B136" s="345"/>
      <c r="C136" s="346"/>
      <c r="D136" s="343"/>
      <c r="E136" s="344"/>
      <c r="F136" s="303" t="str">
        <f t="shared" si="3"/>
        <v/>
      </c>
    </row>
    <row r="137" spans="1:6" x14ac:dyDescent="0.2">
      <c r="A137" s="304">
        <v>134</v>
      </c>
      <c r="B137" s="345"/>
      <c r="C137" s="346"/>
      <c r="D137" s="343"/>
      <c r="E137" s="344"/>
      <c r="F137" s="303" t="str">
        <f t="shared" si="3"/>
        <v/>
      </c>
    </row>
    <row r="138" spans="1:6" x14ac:dyDescent="0.2">
      <c r="A138" s="304">
        <v>135</v>
      </c>
      <c r="B138" s="345"/>
      <c r="C138" s="346"/>
      <c r="D138" s="343"/>
      <c r="E138" s="344"/>
      <c r="F138" s="303" t="str">
        <f t="shared" si="3"/>
        <v/>
      </c>
    </row>
    <row r="139" spans="1:6" x14ac:dyDescent="0.2">
      <c r="A139" s="304">
        <v>136</v>
      </c>
      <c r="B139" s="345"/>
      <c r="C139" s="346"/>
      <c r="D139" s="343"/>
      <c r="E139" s="344"/>
      <c r="F139" s="303" t="str">
        <f t="shared" si="3"/>
        <v/>
      </c>
    </row>
    <row r="140" spans="1:6" x14ac:dyDescent="0.2">
      <c r="A140" s="304">
        <v>137</v>
      </c>
      <c r="B140" s="345"/>
      <c r="C140" s="346"/>
      <c r="D140" s="343"/>
      <c r="E140" s="344"/>
      <c r="F140" s="303" t="str">
        <f t="shared" si="3"/>
        <v/>
      </c>
    </row>
    <row r="141" spans="1:6" x14ac:dyDescent="0.2">
      <c r="A141" s="304">
        <v>138</v>
      </c>
      <c r="B141" s="345"/>
      <c r="C141" s="346"/>
      <c r="D141" s="343"/>
      <c r="E141" s="344"/>
      <c r="F141" s="303" t="str">
        <f t="shared" si="3"/>
        <v/>
      </c>
    </row>
    <row r="142" spans="1:6" x14ac:dyDescent="0.2">
      <c r="A142" s="304">
        <v>139</v>
      </c>
      <c r="B142" s="345"/>
      <c r="C142" s="346"/>
      <c r="D142" s="343"/>
      <c r="E142" s="344"/>
      <c r="F142" s="303" t="str">
        <f t="shared" si="3"/>
        <v/>
      </c>
    </row>
    <row r="143" spans="1:6" x14ac:dyDescent="0.2">
      <c r="A143" s="304">
        <v>140</v>
      </c>
      <c r="B143" s="345"/>
      <c r="C143" s="346"/>
      <c r="D143" s="343"/>
      <c r="E143" s="344"/>
      <c r="F143" s="303" t="str">
        <f t="shared" si="3"/>
        <v/>
      </c>
    </row>
    <row r="144" spans="1:6" x14ac:dyDescent="0.2">
      <c r="A144" s="219">
        <v>141</v>
      </c>
      <c r="B144" s="345"/>
      <c r="C144" s="346"/>
      <c r="D144" s="343"/>
      <c r="E144" s="344"/>
      <c r="F144" s="303" t="str">
        <f t="shared" si="3"/>
        <v/>
      </c>
    </row>
    <row r="145" spans="1:6" x14ac:dyDescent="0.2">
      <c r="A145" s="219">
        <v>142</v>
      </c>
      <c r="B145" s="345"/>
      <c r="C145" s="346"/>
      <c r="D145" s="343"/>
      <c r="E145" s="344"/>
      <c r="F145" s="303" t="str">
        <f t="shared" si="3"/>
        <v/>
      </c>
    </row>
    <row r="146" spans="1:6" x14ac:dyDescent="0.2">
      <c r="A146" s="219">
        <v>143</v>
      </c>
      <c r="B146" s="345"/>
      <c r="C146" s="346"/>
      <c r="D146" s="343"/>
      <c r="E146" s="344"/>
      <c r="F146" s="303" t="str">
        <f t="shared" si="3"/>
        <v/>
      </c>
    </row>
    <row r="147" spans="1:6" x14ac:dyDescent="0.2">
      <c r="A147" s="219">
        <v>144</v>
      </c>
      <c r="B147" s="345"/>
      <c r="C147" s="346"/>
      <c r="D147" s="343"/>
      <c r="E147" s="344"/>
      <c r="F147" s="303" t="str">
        <f t="shared" si="3"/>
        <v/>
      </c>
    </row>
    <row r="148" spans="1:6" x14ac:dyDescent="0.2">
      <c r="A148" s="219">
        <v>145</v>
      </c>
      <c r="B148" s="345"/>
      <c r="C148" s="346"/>
      <c r="D148" s="343"/>
      <c r="E148" s="344"/>
      <c r="F148" s="303" t="str">
        <f t="shared" si="3"/>
        <v/>
      </c>
    </row>
    <row r="149" spans="1:6" x14ac:dyDescent="0.2">
      <c r="A149" s="219">
        <v>146</v>
      </c>
      <c r="B149" s="345"/>
      <c r="C149" s="346"/>
      <c r="D149" s="343"/>
      <c r="E149" s="344"/>
      <c r="F149" s="303" t="str">
        <f t="shared" si="3"/>
        <v/>
      </c>
    </row>
    <row r="150" spans="1:6" x14ac:dyDescent="0.2">
      <c r="A150" s="219">
        <v>147</v>
      </c>
      <c r="B150" s="345"/>
      <c r="C150" s="346"/>
      <c r="D150" s="343"/>
      <c r="E150" s="344"/>
      <c r="F150" s="303" t="str">
        <f t="shared" si="3"/>
        <v/>
      </c>
    </row>
    <row r="151" spans="1:6" x14ac:dyDescent="0.2">
      <c r="A151" s="219">
        <v>148</v>
      </c>
      <c r="B151" s="345"/>
      <c r="C151" s="346"/>
      <c r="D151" s="343"/>
      <c r="E151" s="344"/>
      <c r="F151" s="303" t="str">
        <f t="shared" si="3"/>
        <v/>
      </c>
    </row>
    <row r="152" spans="1:6" x14ac:dyDescent="0.2">
      <c r="A152" s="219">
        <v>149</v>
      </c>
      <c r="B152" s="345"/>
      <c r="C152" s="346"/>
      <c r="D152" s="343"/>
      <c r="E152" s="344"/>
      <c r="F152" s="303" t="str">
        <f t="shared" si="3"/>
        <v/>
      </c>
    </row>
    <row r="153" spans="1:6" x14ac:dyDescent="0.2">
      <c r="A153" s="219">
        <v>150</v>
      </c>
      <c r="B153" s="345"/>
      <c r="C153" s="346"/>
      <c r="D153" s="343"/>
      <c r="E153" s="344"/>
      <c r="F153" s="303" t="str">
        <f t="shared" si="3"/>
        <v/>
      </c>
    </row>
    <row r="154" spans="1:6" x14ac:dyDescent="0.2">
      <c r="A154" s="219">
        <v>151</v>
      </c>
      <c r="B154" s="345"/>
      <c r="C154" s="346"/>
      <c r="D154" s="343"/>
      <c r="E154" s="344"/>
      <c r="F154" s="303" t="str">
        <f t="shared" si="3"/>
        <v/>
      </c>
    </row>
    <row r="155" spans="1:6" x14ac:dyDescent="0.2">
      <c r="A155" s="219">
        <v>152</v>
      </c>
      <c r="B155" s="345"/>
      <c r="C155" s="346"/>
      <c r="D155" s="343"/>
      <c r="E155" s="344"/>
      <c r="F155" s="303" t="str">
        <f t="shared" si="3"/>
        <v/>
      </c>
    </row>
    <row r="156" spans="1:6" x14ac:dyDescent="0.2">
      <c r="A156" s="219">
        <v>153</v>
      </c>
      <c r="B156" s="345"/>
      <c r="C156" s="346"/>
      <c r="D156" s="343"/>
      <c r="E156" s="344"/>
      <c r="F156" s="303" t="str">
        <f t="shared" si="3"/>
        <v/>
      </c>
    </row>
    <row r="157" spans="1:6" x14ac:dyDescent="0.2">
      <c r="A157" s="219">
        <v>154</v>
      </c>
      <c r="B157" s="345"/>
      <c r="C157" s="346"/>
      <c r="D157" s="343"/>
      <c r="E157" s="344"/>
      <c r="F157" s="303" t="str">
        <f t="shared" si="3"/>
        <v/>
      </c>
    </row>
    <row r="158" spans="1:6" x14ac:dyDescent="0.2">
      <c r="A158" s="219">
        <v>155</v>
      </c>
      <c r="B158" s="345"/>
      <c r="C158" s="346"/>
      <c r="D158" s="343"/>
      <c r="E158" s="344"/>
      <c r="F158" s="303" t="str">
        <f t="shared" si="3"/>
        <v/>
      </c>
    </row>
    <row r="159" spans="1:6" x14ac:dyDescent="0.2">
      <c r="A159" s="219">
        <v>156</v>
      </c>
      <c r="B159" s="345"/>
      <c r="C159" s="346"/>
      <c r="D159" s="343"/>
      <c r="E159" s="344"/>
      <c r="F159" s="303" t="str">
        <f t="shared" si="3"/>
        <v/>
      </c>
    </row>
    <row r="160" spans="1:6" x14ac:dyDescent="0.2">
      <c r="A160" s="219">
        <v>157</v>
      </c>
      <c r="B160" s="345"/>
      <c r="C160" s="346"/>
      <c r="D160" s="343"/>
      <c r="E160" s="344"/>
      <c r="F160" s="303" t="str">
        <f t="shared" si="3"/>
        <v/>
      </c>
    </row>
    <row r="161" spans="1:6" x14ac:dyDescent="0.2">
      <c r="A161" s="219">
        <v>158</v>
      </c>
      <c r="B161" s="345"/>
      <c r="C161" s="346"/>
      <c r="D161" s="343"/>
      <c r="E161" s="344"/>
      <c r="F161" s="303" t="str">
        <f t="shared" si="3"/>
        <v/>
      </c>
    </row>
    <row r="162" spans="1:6" x14ac:dyDescent="0.2">
      <c r="A162" s="219">
        <v>159</v>
      </c>
      <c r="B162" s="345"/>
      <c r="C162" s="346"/>
      <c r="D162" s="343"/>
      <c r="E162" s="344"/>
      <c r="F162" s="303" t="str">
        <f t="shared" si="3"/>
        <v/>
      </c>
    </row>
    <row r="163" spans="1:6" x14ac:dyDescent="0.2">
      <c r="A163" s="219">
        <v>160</v>
      </c>
      <c r="B163" s="345"/>
      <c r="C163" s="346"/>
      <c r="D163" s="343"/>
      <c r="E163" s="344"/>
      <c r="F163" s="303" t="str">
        <f t="shared" si="3"/>
        <v/>
      </c>
    </row>
    <row r="164" spans="1:6" x14ac:dyDescent="0.2">
      <c r="A164" s="219">
        <v>161</v>
      </c>
      <c r="B164" s="345"/>
      <c r="C164" s="346"/>
      <c r="D164" s="343"/>
      <c r="E164" s="344"/>
      <c r="F164" s="303" t="str">
        <f t="shared" si="3"/>
        <v/>
      </c>
    </row>
    <row r="165" spans="1:6" x14ac:dyDescent="0.2">
      <c r="A165" s="219">
        <v>162</v>
      </c>
      <c r="B165" s="345"/>
      <c r="C165" s="346"/>
      <c r="D165" s="343"/>
      <c r="E165" s="344"/>
      <c r="F165" s="303" t="str">
        <f t="shared" si="3"/>
        <v/>
      </c>
    </row>
    <row r="166" spans="1:6" x14ac:dyDescent="0.2">
      <c r="A166" s="219">
        <v>163</v>
      </c>
      <c r="B166" s="345"/>
      <c r="C166" s="346"/>
      <c r="D166" s="343"/>
      <c r="E166" s="344"/>
      <c r="F166" s="303" t="str">
        <f t="shared" si="3"/>
        <v/>
      </c>
    </row>
    <row r="167" spans="1:6" x14ac:dyDescent="0.2">
      <c r="A167" s="219">
        <v>164</v>
      </c>
      <c r="B167" s="345"/>
      <c r="C167" s="346"/>
      <c r="D167" s="343"/>
      <c r="E167" s="344"/>
      <c r="F167" s="303" t="str">
        <f t="shared" si="3"/>
        <v/>
      </c>
    </row>
    <row r="168" spans="1:6" x14ac:dyDescent="0.2">
      <c r="A168" s="219">
        <v>165</v>
      </c>
      <c r="B168" s="345"/>
      <c r="C168" s="346"/>
      <c r="D168" s="343"/>
      <c r="E168" s="344"/>
      <c r="F168" s="303" t="str">
        <f t="shared" si="3"/>
        <v/>
      </c>
    </row>
    <row r="169" spans="1:6" x14ac:dyDescent="0.2">
      <c r="A169" s="219">
        <v>166</v>
      </c>
      <c r="B169" s="345"/>
      <c r="C169" s="346"/>
      <c r="D169" s="343"/>
      <c r="E169" s="344"/>
      <c r="F169" s="303" t="str">
        <f t="shared" si="3"/>
        <v/>
      </c>
    </row>
    <row r="170" spans="1:6" x14ac:dyDescent="0.2">
      <c r="A170" s="219">
        <v>167</v>
      </c>
      <c r="B170" s="345"/>
      <c r="C170" s="346"/>
      <c r="D170" s="343"/>
      <c r="E170" s="344"/>
      <c r="F170" s="303" t="str">
        <f t="shared" si="3"/>
        <v/>
      </c>
    </row>
    <row r="171" spans="1:6" x14ac:dyDescent="0.2">
      <c r="A171" s="219">
        <v>168</v>
      </c>
      <c r="B171" s="345"/>
      <c r="C171" s="346"/>
      <c r="D171" s="343"/>
      <c r="E171" s="344"/>
      <c r="F171" s="303" t="str">
        <f t="shared" si="3"/>
        <v/>
      </c>
    </row>
    <row r="172" spans="1:6" x14ac:dyDescent="0.2">
      <c r="A172" s="219">
        <v>169</v>
      </c>
      <c r="B172" s="345"/>
      <c r="C172" s="346"/>
      <c r="D172" s="343"/>
      <c r="E172" s="344"/>
      <c r="F172" s="303" t="str">
        <f t="shared" si="3"/>
        <v/>
      </c>
    </row>
    <row r="173" spans="1:6" x14ac:dyDescent="0.2">
      <c r="A173" s="219">
        <v>170</v>
      </c>
      <c r="B173" s="345"/>
      <c r="C173" s="346"/>
      <c r="D173" s="343"/>
      <c r="E173" s="344"/>
      <c r="F173" s="303" t="str">
        <f t="shared" si="3"/>
        <v/>
      </c>
    </row>
    <row r="174" spans="1:6" x14ac:dyDescent="0.2">
      <c r="A174" s="219">
        <v>171</v>
      </c>
      <c r="B174" s="345"/>
      <c r="C174" s="346"/>
      <c r="D174" s="343"/>
      <c r="E174" s="344"/>
      <c r="F174" s="303" t="str">
        <f t="shared" si="3"/>
        <v/>
      </c>
    </row>
    <row r="175" spans="1:6" x14ac:dyDescent="0.2">
      <c r="A175" s="219">
        <v>172</v>
      </c>
      <c r="B175" s="345"/>
      <c r="C175" s="346"/>
      <c r="D175" s="343"/>
      <c r="E175" s="344"/>
      <c r="F175" s="303" t="str">
        <f t="shared" si="3"/>
        <v/>
      </c>
    </row>
    <row r="176" spans="1:6" x14ac:dyDescent="0.2">
      <c r="A176" s="219">
        <v>173</v>
      </c>
      <c r="B176" s="345"/>
      <c r="C176" s="346"/>
      <c r="D176" s="343"/>
      <c r="E176" s="344"/>
      <c r="F176" s="303" t="str">
        <f t="shared" si="3"/>
        <v/>
      </c>
    </row>
    <row r="177" spans="1:6" x14ac:dyDescent="0.2">
      <c r="A177" s="219">
        <v>174</v>
      </c>
      <c r="B177" s="345"/>
      <c r="C177" s="346"/>
      <c r="D177" s="343"/>
      <c r="E177" s="344"/>
      <c r="F177" s="303" t="str">
        <f t="shared" si="3"/>
        <v/>
      </c>
    </row>
    <row r="178" spans="1:6" x14ac:dyDescent="0.2">
      <c r="A178" s="219">
        <v>175</v>
      </c>
      <c r="B178" s="345"/>
      <c r="C178" s="346"/>
      <c r="D178" s="343"/>
      <c r="E178" s="344"/>
      <c r="F178" s="303" t="str">
        <f t="shared" si="3"/>
        <v/>
      </c>
    </row>
    <row r="179" spans="1:6" x14ac:dyDescent="0.2">
      <c r="A179" s="219">
        <v>176</v>
      </c>
      <c r="B179" s="345"/>
      <c r="C179" s="346"/>
      <c r="D179" s="343"/>
      <c r="E179" s="344"/>
      <c r="F179" s="303" t="str">
        <f t="shared" si="3"/>
        <v/>
      </c>
    </row>
    <row r="180" spans="1:6" x14ac:dyDescent="0.2">
      <c r="A180" s="219">
        <v>177</v>
      </c>
      <c r="B180" s="345"/>
      <c r="C180" s="346"/>
      <c r="D180" s="343"/>
      <c r="E180" s="344"/>
      <c r="F180" s="303" t="str">
        <f t="shared" si="3"/>
        <v/>
      </c>
    </row>
    <row r="181" spans="1:6" x14ac:dyDescent="0.2">
      <c r="A181" s="219">
        <v>178</v>
      </c>
      <c r="B181" s="345"/>
      <c r="C181" s="346"/>
      <c r="D181" s="343"/>
      <c r="E181" s="344"/>
      <c r="F181" s="303" t="str">
        <f t="shared" si="3"/>
        <v/>
      </c>
    </row>
    <row r="182" spans="1:6" x14ac:dyDescent="0.2">
      <c r="A182" s="219">
        <v>179</v>
      </c>
      <c r="B182" s="345"/>
      <c r="C182" s="346"/>
      <c r="D182" s="343"/>
      <c r="E182" s="344"/>
      <c r="F182" s="303" t="str">
        <f t="shared" si="3"/>
        <v/>
      </c>
    </row>
    <row r="183" spans="1:6" x14ac:dyDescent="0.2">
      <c r="A183" s="219">
        <v>180</v>
      </c>
      <c r="B183" s="345"/>
      <c r="C183" s="346"/>
      <c r="D183" s="343"/>
      <c r="E183" s="344"/>
      <c r="F183" s="303" t="str">
        <f t="shared" si="3"/>
        <v/>
      </c>
    </row>
    <row r="184" spans="1:6" x14ac:dyDescent="0.2">
      <c r="A184" s="219">
        <v>181</v>
      </c>
      <c r="B184" s="345"/>
      <c r="C184" s="346"/>
      <c r="D184" s="343"/>
      <c r="E184" s="344"/>
      <c r="F184" s="303" t="str">
        <f t="shared" si="3"/>
        <v/>
      </c>
    </row>
    <row r="185" spans="1:6" x14ac:dyDescent="0.2">
      <c r="A185" s="219">
        <v>182</v>
      </c>
      <c r="B185" s="345"/>
      <c r="C185" s="346"/>
      <c r="D185" s="343"/>
      <c r="E185" s="344"/>
      <c r="F185" s="303" t="str">
        <f t="shared" si="3"/>
        <v/>
      </c>
    </row>
    <row r="186" spans="1:6" x14ac:dyDescent="0.2">
      <c r="A186" s="219">
        <v>183</v>
      </c>
      <c r="B186" s="345"/>
      <c r="C186" s="346"/>
      <c r="D186" s="343"/>
      <c r="E186" s="344"/>
      <c r="F186" s="303" t="str">
        <f t="shared" si="3"/>
        <v/>
      </c>
    </row>
    <row r="187" spans="1:6" x14ac:dyDescent="0.2">
      <c r="A187" s="219">
        <v>184</v>
      </c>
      <c r="B187" s="345"/>
      <c r="C187" s="346"/>
      <c r="D187" s="343"/>
      <c r="E187" s="344"/>
      <c r="F187" s="303" t="str">
        <f t="shared" si="3"/>
        <v/>
      </c>
    </row>
    <row r="188" spans="1:6" x14ac:dyDescent="0.2">
      <c r="A188" s="219">
        <v>185</v>
      </c>
      <c r="B188" s="345"/>
      <c r="C188" s="346"/>
      <c r="D188" s="343"/>
      <c r="E188" s="344"/>
      <c r="F188" s="303" t="str">
        <f t="shared" si="3"/>
        <v/>
      </c>
    </row>
    <row r="189" spans="1:6" x14ac:dyDescent="0.2">
      <c r="A189" s="219">
        <v>186</v>
      </c>
      <c r="B189" s="345"/>
      <c r="C189" s="346"/>
      <c r="D189" s="343"/>
      <c r="E189" s="344"/>
      <c r="F189" s="303" t="str">
        <f t="shared" si="3"/>
        <v/>
      </c>
    </row>
    <row r="190" spans="1:6" x14ac:dyDescent="0.2">
      <c r="A190" s="219">
        <v>187</v>
      </c>
      <c r="B190" s="345"/>
      <c r="C190" s="346"/>
      <c r="D190" s="343"/>
      <c r="E190" s="344"/>
      <c r="F190" s="303" t="str">
        <f t="shared" si="3"/>
        <v/>
      </c>
    </row>
    <row r="191" spans="1:6" x14ac:dyDescent="0.2">
      <c r="A191" s="219">
        <v>188</v>
      </c>
      <c r="B191" s="345"/>
      <c r="C191" s="346"/>
      <c r="D191" s="343"/>
      <c r="E191" s="344"/>
      <c r="F191" s="303" t="str">
        <f t="shared" si="3"/>
        <v/>
      </c>
    </row>
    <row r="192" spans="1:6" x14ac:dyDescent="0.2">
      <c r="A192" s="219">
        <v>189</v>
      </c>
      <c r="B192" s="345"/>
      <c r="C192" s="346"/>
      <c r="D192" s="343"/>
      <c r="E192" s="344"/>
      <c r="F192" s="303" t="str">
        <f t="shared" si="3"/>
        <v/>
      </c>
    </row>
    <row r="193" spans="1:6" x14ac:dyDescent="0.2">
      <c r="A193" s="219">
        <v>190</v>
      </c>
      <c r="B193" s="345"/>
      <c r="C193" s="346"/>
      <c r="D193" s="343"/>
      <c r="E193" s="344"/>
      <c r="F193" s="303" t="str">
        <f t="shared" si="3"/>
        <v/>
      </c>
    </row>
    <row r="194" spans="1:6" x14ac:dyDescent="0.2">
      <c r="A194" s="219">
        <v>191</v>
      </c>
      <c r="B194" s="345"/>
      <c r="C194" s="346"/>
      <c r="D194" s="343"/>
      <c r="E194" s="344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5"/>
      <c r="C195" s="346"/>
      <c r="D195" s="343"/>
      <c r="E195" s="344"/>
      <c r="F195" s="303" t="str">
        <f t="shared" si="4"/>
        <v/>
      </c>
    </row>
    <row r="196" spans="1:6" x14ac:dyDescent="0.2">
      <c r="A196" s="219">
        <v>193</v>
      </c>
      <c r="B196" s="345"/>
      <c r="C196" s="346"/>
      <c r="D196" s="343"/>
      <c r="E196" s="344"/>
      <c r="F196" s="303" t="str">
        <f t="shared" si="4"/>
        <v/>
      </c>
    </row>
    <row r="197" spans="1:6" x14ac:dyDescent="0.2">
      <c r="A197" s="219">
        <v>194</v>
      </c>
      <c r="B197" s="345"/>
      <c r="C197" s="346"/>
      <c r="D197" s="343"/>
      <c r="E197" s="344"/>
      <c r="F197" s="303" t="str">
        <f t="shared" si="4"/>
        <v/>
      </c>
    </row>
    <row r="198" spans="1:6" x14ac:dyDescent="0.2">
      <c r="A198" s="219">
        <v>195</v>
      </c>
      <c r="B198" s="345"/>
      <c r="C198" s="346"/>
      <c r="D198" s="343"/>
      <c r="E198" s="344"/>
      <c r="F198" s="303" t="str">
        <f t="shared" si="4"/>
        <v/>
      </c>
    </row>
    <row r="199" spans="1:6" x14ac:dyDescent="0.2">
      <c r="A199" s="219">
        <v>196</v>
      </c>
      <c r="B199" s="345"/>
      <c r="C199" s="346"/>
      <c r="D199" s="343"/>
      <c r="E199" s="344"/>
      <c r="F199" s="303" t="str">
        <f t="shared" si="4"/>
        <v/>
      </c>
    </row>
    <row r="200" spans="1:6" x14ac:dyDescent="0.2">
      <c r="A200" s="219">
        <v>197</v>
      </c>
      <c r="B200" s="345"/>
      <c r="C200" s="346"/>
      <c r="D200" s="343"/>
      <c r="E200" s="344"/>
      <c r="F200" s="303" t="str">
        <f t="shared" si="4"/>
        <v/>
      </c>
    </row>
    <row r="201" spans="1:6" x14ac:dyDescent="0.2">
      <c r="A201" s="219">
        <v>198</v>
      </c>
      <c r="B201" s="345"/>
      <c r="C201" s="346"/>
      <c r="D201" s="343"/>
      <c r="E201" s="344"/>
      <c r="F201" s="303" t="str">
        <f t="shared" si="4"/>
        <v/>
      </c>
    </row>
    <row r="202" spans="1:6" x14ac:dyDescent="0.2">
      <c r="A202" s="219">
        <v>199</v>
      </c>
      <c r="B202" s="345"/>
      <c r="C202" s="346"/>
      <c r="D202" s="343"/>
      <c r="E202" s="344"/>
      <c r="F202" s="303" t="str">
        <f t="shared" si="4"/>
        <v/>
      </c>
    </row>
    <row r="203" spans="1:6" x14ac:dyDescent="0.2">
      <c r="A203" s="219">
        <v>200</v>
      </c>
      <c r="B203" s="345"/>
      <c r="C203" s="346"/>
      <c r="D203" s="343"/>
      <c r="E203" s="344"/>
      <c r="F203" s="303" t="str">
        <f t="shared" si="4"/>
        <v/>
      </c>
    </row>
    <row r="204" spans="1:6" x14ac:dyDescent="0.2">
      <c r="A204" s="219">
        <v>201</v>
      </c>
      <c r="B204" s="345"/>
      <c r="C204" s="346"/>
      <c r="D204" s="343"/>
      <c r="E204" s="344"/>
      <c r="F204" s="303" t="str">
        <f t="shared" si="4"/>
        <v/>
      </c>
    </row>
    <row r="205" spans="1:6" x14ac:dyDescent="0.2">
      <c r="A205" s="219">
        <v>202</v>
      </c>
      <c r="B205" s="345"/>
      <c r="C205" s="346"/>
      <c r="D205" s="343"/>
      <c r="E205" s="344"/>
      <c r="F205" s="303" t="str">
        <f t="shared" si="4"/>
        <v/>
      </c>
    </row>
    <row r="206" spans="1:6" x14ac:dyDescent="0.2">
      <c r="A206" s="219">
        <v>203</v>
      </c>
      <c r="B206" s="345"/>
      <c r="C206" s="346"/>
      <c r="D206" s="343"/>
      <c r="E206" s="344"/>
      <c r="F206" s="303" t="str">
        <f t="shared" si="4"/>
        <v/>
      </c>
    </row>
    <row r="207" spans="1:6" x14ac:dyDescent="0.2">
      <c r="A207" s="219">
        <v>204</v>
      </c>
      <c r="B207" s="345"/>
      <c r="C207" s="346"/>
      <c r="D207" s="343"/>
      <c r="E207" s="344"/>
      <c r="F207" s="303" t="str">
        <f t="shared" si="4"/>
        <v/>
      </c>
    </row>
    <row r="208" spans="1:6" x14ac:dyDescent="0.2">
      <c r="A208" s="219">
        <v>205</v>
      </c>
      <c r="B208" s="345"/>
      <c r="C208" s="346"/>
      <c r="D208" s="343"/>
      <c r="E208" s="344"/>
      <c r="F208" s="303" t="str">
        <f t="shared" si="4"/>
        <v/>
      </c>
    </row>
    <row r="209" spans="1:6" x14ac:dyDescent="0.2">
      <c r="A209" s="219">
        <v>206</v>
      </c>
      <c r="B209" s="345"/>
      <c r="C209" s="346"/>
      <c r="D209" s="343"/>
      <c r="E209" s="344"/>
      <c r="F209" s="303" t="str">
        <f t="shared" si="4"/>
        <v/>
      </c>
    </row>
    <row r="210" spans="1:6" x14ac:dyDescent="0.2">
      <c r="A210" s="219">
        <v>207</v>
      </c>
      <c r="B210" s="345"/>
      <c r="C210" s="346"/>
      <c r="D210" s="343"/>
      <c r="E210" s="344"/>
      <c r="F210" s="303" t="str">
        <f t="shared" si="4"/>
        <v/>
      </c>
    </row>
    <row r="211" spans="1:6" x14ac:dyDescent="0.2">
      <c r="A211" s="219">
        <v>208</v>
      </c>
      <c r="B211" s="345"/>
      <c r="C211" s="346"/>
      <c r="D211" s="343"/>
      <c r="E211" s="344"/>
      <c r="F211" s="303" t="str">
        <f t="shared" si="4"/>
        <v/>
      </c>
    </row>
    <row r="212" spans="1:6" x14ac:dyDescent="0.2">
      <c r="A212" s="219">
        <v>209</v>
      </c>
      <c r="B212" s="345"/>
      <c r="C212" s="346"/>
      <c r="D212" s="343"/>
      <c r="E212" s="344"/>
      <c r="F212" s="303" t="str">
        <f t="shared" si="4"/>
        <v/>
      </c>
    </row>
    <row r="213" spans="1:6" x14ac:dyDescent="0.2">
      <c r="A213" s="219">
        <v>210</v>
      </c>
      <c r="B213" s="345"/>
      <c r="C213" s="346"/>
      <c r="D213" s="343"/>
      <c r="E213" s="344"/>
      <c r="F213" s="303" t="str">
        <f t="shared" si="4"/>
        <v/>
      </c>
    </row>
    <row r="214" spans="1:6" x14ac:dyDescent="0.2">
      <c r="A214" s="219">
        <v>211</v>
      </c>
      <c r="B214" s="345"/>
      <c r="C214" s="346"/>
      <c r="D214" s="343"/>
      <c r="E214" s="344"/>
      <c r="F214" s="303" t="str">
        <f t="shared" si="4"/>
        <v/>
      </c>
    </row>
    <row r="215" spans="1:6" x14ac:dyDescent="0.2">
      <c r="A215" s="219">
        <v>212</v>
      </c>
      <c r="B215" s="345"/>
      <c r="C215" s="346"/>
      <c r="D215" s="343"/>
      <c r="E215" s="344"/>
      <c r="F215" s="303" t="str">
        <f t="shared" si="4"/>
        <v/>
      </c>
    </row>
    <row r="216" spans="1:6" x14ac:dyDescent="0.2">
      <c r="A216" s="219">
        <v>213</v>
      </c>
      <c r="B216" s="345"/>
      <c r="C216" s="346"/>
      <c r="D216" s="343"/>
      <c r="E216" s="344"/>
      <c r="F216" s="303" t="str">
        <f t="shared" si="4"/>
        <v/>
      </c>
    </row>
    <row r="217" spans="1:6" x14ac:dyDescent="0.2">
      <c r="A217" s="219">
        <v>214</v>
      </c>
      <c r="B217" s="345"/>
      <c r="C217" s="346"/>
      <c r="D217" s="343"/>
      <c r="E217" s="344"/>
      <c r="F217" s="303" t="str">
        <f t="shared" si="4"/>
        <v/>
      </c>
    </row>
    <row r="218" spans="1:6" x14ac:dyDescent="0.2">
      <c r="A218" s="219">
        <v>215</v>
      </c>
      <c r="B218" s="345"/>
      <c r="C218" s="346"/>
      <c r="D218" s="343"/>
      <c r="E218" s="344"/>
      <c r="F218" s="303" t="str">
        <f t="shared" si="4"/>
        <v/>
      </c>
    </row>
    <row r="219" spans="1:6" x14ac:dyDescent="0.2">
      <c r="A219" s="219">
        <v>216</v>
      </c>
      <c r="B219" s="345"/>
      <c r="C219" s="346"/>
      <c r="D219" s="343"/>
      <c r="E219" s="344"/>
      <c r="F219" s="303" t="str">
        <f t="shared" si="4"/>
        <v/>
      </c>
    </row>
    <row r="220" spans="1:6" x14ac:dyDescent="0.2">
      <c r="A220" s="219">
        <v>217</v>
      </c>
      <c r="B220" s="345"/>
      <c r="C220" s="346"/>
      <c r="D220" s="343"/>
      <c r="E220" s="344"/>
      <c r="F220" s="303" t="str">
        <f t="shared" si="4"/>
        <v/>
      </c>
    </row>
    <row r="221" spans="1:6" x14ac:dyDescent="0.2">
      <c r="A221" s="219">
        <v>218</v>
      </c>
      <c r="B221" s="345"/>
      <c r="C221" s="346"/>
      <c r="D221" s="343"/>
      <c r="E221" s="344"/>
      <c r="F221" s="303" t="str">
        <f t="shared" si="4"/>
        <v/>
      </c>
    </row>
    <row r="222" spans="1:6" x14ac:dyDescent="0.2">
      <c r="A222" s="219">
        <v>219</v>
      </c>
      <c r="B222" s="345"/>
      <c r="C222" s="346"/>
      <c r="D222" s="343"/>
      <c r="E222" s="344"/>
      <c r="F222" s="303" t="str">
        <f t="shared" si="4"/>
        <v/>
      </c>
    </row>
    <row r="223" spans="1:6" x14ac:dyDescent="0.2">
      <c r="A223" s="219">
        <v>220</v>
      </c>
      <c r="B223" s="345"/>
      <c r="C223" s="346"/>
      <c r="D223" s="343"/>
      <c r="E223" s="344"/>
      <c r="F223" s="303" t="str">
        <f t="shared" si="4"/>
        <v/>
      </c>
    </row>
    <row r="224" spans="1:6" x14ac:dyDescent="0.2">
      <c r="A224" s="219">
        <v>221</v>
      </c>
      <c r="B224" s="345"/>
      <c r="C224" s="346"/>
      <c r="D224" s="343"/>
      <c r="E224" s="344"/>
      <c r="F224" s="303" t="str">
        <f t="shared" si="4"/>
        <v/>
      </c>
    </row>
    <row r="225" spans="1:6" x14ac:dyDescent="0.2">
      <c r="A225" s="219">
        <v>222</v>
      </c>
      <c r="B225" s="345"/>
      <c r="C225" s="346"/>
      <c r="D225" s="343"/>
      <c r="E225" s="344"/>
      <c r="F225" s="303" t="str">
        <f t="shared" si="4"/>
        <v/>
      </c>
    </row>
    <row r="226" spans="1:6" x14ac:dyDescent="0.2">
      <c r="A226" s="219">
        <v>223</v>
      </c>
      <c r="B226" s="345"/>
      <c r="C226" s="346"/>
      <c r="D226" s="343"/>
      <c r="E226" s="344"/>
      <c r="F226" s="303" t="str">
        <f t="shared" si="4"/>
        <v/>
      </c>
    </row>
    <row r="227" spans="1:6" x14ac:dyDescent="0.2">
      <c r="A227" s="219">
        <v>224</v>
      </c>
      <c r="B227" s="345"/>
      <c r="C227" s="346"/>
      <c r="D227" s="343"/>
      <c r="E227" s="344"/>
      <c r="F227" s="303" t="str">
        <f t="shared" si="4"/>
        <v/>
      </c>
    </row>
    <row r="228" spans="1:6" x14ac:dyDescent="0.2">
      <c r="A228" s="219">
        <v>225</v>
      </c>
      <c r="B228" s="345"/>
      <c r="C228" s="346"/>
      <c r="D228" s="343"/>
      <c r="E228" s="344"/>
      <c r="F228" s="303" t="str">
        <f t="shared" si="4"/>
        <v/>
      </c>
    </row>
    <row r="229" spans="1:6" x14ac:dyDescent="0.2">
      <c r="A229" s="219">
        <v>226</v>
      </c>
      <c r="B229" s="345"/>
      <c r="C229" s="346"/>
      <c r="D229" s="343"/>
      <c r="E229" s="344"/>
      <c r="F229" s="303" t="str">
        <f t="shared" si="4"/>
        <v/>
      </c>
    </row>
    <row r="230" spans="1:6" x14ac:dyDescent="0.2">
      <c r="A230" s="219">
        <v>227</v>
      </c>
      <c r="B230" s="345"/>
      <c r="C230" s="346"/>
      <c r="D230" s="343"/>
      <c r="E230" s="344"/>
      <c r="F230" s="303" t="str">
        <f t="shared" si="4"/>
        <v/>
      </c>
    </row>
    <row r="231" spans="1:6" x14ac:dyDescent="0.2">
      <c r="A231" s="219">
        <v>228</v>
      </c>
      <c r="B231" s="345"/>
      <c r="C231" s="346"/>
      <c r="D231" s="343"/>
      <c r="E231" s="344"/>
      <c r="F231" s="303" t="str">
        <f t="shared" si="4"/>
        <v/>
      </c>
    </row>
    <row r="232" spans="1:6" x14ac:dyDescent="0.2">
      <c r="A232" s="219">
        <v>229</v>
      </c>
      <c r="B232" s="345"/>
      <c r="C232" s="346"/>
      <c r="D232" s="343"/>
      <c r="E232" s="344"/>
      <c r="F232" s="303" t="str">
        <f t="shared" si="4"/>
        <v/>
      </c>
    </row>
    <row r="233" spans="1:6" x14ac:dyDescent="0.2">
      <c r="A233" s="219">
        <v>230</v>
      </c>
      <c r="B233" s="345"/>
      <c r="C233" s="346"/>
      <c r="D233" s="343"/>
      <c r="E233" s="344"/>
      <c r="F233" s="303" t="str">
        <f t="shared" si="4"/>
        <v/>
      </c>
    </row>
    <row r="234" spans="1:6" x14ac:dyDescent="0.2">
      <c r="A234" s="219">
        <v>231</v>
      </c>
      <c r="B234" s="345"/>
      <c r="C234" s="346"/>
      <c r="D234" s="343"/>
      <c r="E234" s="344"/>
      <c r="F234" s="303" t="str">
        <f t="shared" si="4"/>
        <v/>
      </c>
    </row>
    <row r="235" spans="1:6" x14ac:dyDescent="0.2">
      <c r="A235" s="219">
        <v>232</v>
      </c>
      <c r="B235" s="345"/>
      <c r="C235" s="346"/>
      <c r="D235" s="343"/>
      <c r="E235" s="344"/>
      <c r="F235" s="303" t="str">
        <f t="shared" si="4"/>
        <v/>
      </c>
    </row>
    <row r="236" spans="1:6" x14ac:dyDescent="0.2">
      <c r="A236" s="219">
        <v>233</v>
      </c>
      <c r="B236" s="345"/>
      <c r="C236" s="346"/>
      <c r="D236" s="343"/>
      <c r="E236" s="344"/>
      <c r="F236" s="303" t="str">
        <f t="shared" si="4"/>
        <v/>
      </c>
    </row>
    <row r="237" spans="1:6" x14ac:dyDescent="0.2">
      <c r="A237" s="219">
        <v>234</v>
      </c>
      <c r="B237" s="345"/>
      <c r="C237" s="346"/>
      <c r="D237" s="343"/>
      <c r="E237" s="344"/>
      <c r="F237" s="303" t="str">
        <f t="shared" si="4"/>
        <v/>
      </c>
    </row>
    <row r="238" spans="1:6" x14ac:dyDescent="0.2">
      <c r="A238" s="219">
        <v>235</v>
      </c>
      <c r="B238" s="345"/>
      <c r="C238" s="346"/>
      <c r="D238" s="343"/>
      <c r="E238" s="344"/>
      <c r="F238" s="303" t="str">
        <f t="shared" si="4"/>
        <v/>
      </c>
    </row>
    <row r="239" spans="1:6" x14ac:dyDescent="0.2">
      <c r="A239" s="219">
        <v>236</v>
      </c>
      <c r="B239" s="345"/>
      <c r="C239" s="346"/>
      <c r="D239" s="343"/>
      <c r="E239" s="344"/>
      <c r="F239" s="303" t="str">
        <f t="shared" si="4"/>
        <v/>
      </c>
    </row>
    <row r="240" spans="1:6" x14ac:dyDescent="0.2">
      <c r="A240" s="219">
        <v>237</v>
      </c>
      <c r="B240" s="345"/>
      <c r="C240" s="346"/>
      <c r="D240" s="343"/>
      <c r="E240" s="344"/>
      <c r="F240" s="303" t="str">
        <f t="shared" si="4"/>
        <v/>
      </c>
    </row>
    <row r="241" spans="1:6" x14ac:dyDescent="0.2">
      <c r="A241" s="219">
        <v>238</v>
      </c>
      <c r="B241" s="345"/>
      <c r="C241" s="346"/>
      <c r="D241" s="343"/>
      <c r="E241" s="344"/>
      <c r="F241" s="303" t="str">
        <f t="shared" si="4"/>
        <v/>
      </c>
    </row>
    <row r="242" spans="1:6" x14ac:dyDescent="0.2">
      <c r="A242" s="219">
        <v>239</v>
      </c>
      <c r="B242" s="345"/>
      <c r="C242" s="346"/>
      <c r="D242" s="343"/>
      <c r="E242" s="344"/>
      <c r="F242" s="303" t="str">
        <f t="shared" si="4"/>
        <v/>
      </c>
    </row>
    <row r="243" spans="1:6" x14ac:dyDescent="0.2">
      <c r="A243" s="219">
        <v>240</v>
      </c>
      <c r="B243" s="345"/>
      <c r="C243" s="346"/>
      <c r="D243" s="343"/>
      <c r="E243" s="344"/>
      <c r="F243" s="303" t="str">
        <f t="shared" si="4"/>
        <v/>
      </c>
    </row>
    <row r="244" spans="1:6" x14ac:dyDescent="0.2">
      <c r="A244" s="219">
        <v>241</v>
      </c>
      <c r="B244" s="345"/>
      <c r="C244" s="346"/>
      <c r="D244" s="343"/>
      <c r="E244" s="344"/>
      <c r="F244" s="303" t="str">
        <f t="shared" si="4"/>
        <v/>
      </c>
    </row>
    <row r="245" spans="1:6" x14ac:dyDescent="0.2">
      <c r="A245" s="219">
        <v>242</v>
      </c>
      <c r="B245" s="345"/>
      <c r="C245" s="346"/>
      <c r="D245" s="343"/>
      <c r="E245" s="344"/>
      <c r="F245" s="303" t="str">
        <f t="shared" si="4"/>
        <v/>
      </c>
    </row>
    <row r="246" spans="1:6" x14ac:dyDescent="0.2">
      <c r="A246" s="219">
        <v>243</v>
      </c>
      <c r="B246" s="345"/>
      <c r="C246" s="346"/>
      <c r="D246" s="343"/>
      <c r="E246" s="344"/>
      <c r="F246" s="303" t="str">
        <f t="shared" si="4"/>
        <v/>
      </c>
    </row>
    <row r="247" spans="1:6" x14ac:dyDescent="0.2">
      <c r="A247" s="219">
        <v>244</v>
      </c>
      <c r="B247" s="345"/>
      <c r="C247" s="346"/>
      <c r="D247" s="343"/>
      <c r="E247" s="344"/>
      <c r="F247" s="303" t="str">
        <f t="shared" si="4"/>
        <v/>
      </c>
    </row>
    <row r="248" spans="1:6" x14ac:dyDescent="0.2">
      <c r="A248" s="219">
        <v>245</v>
      </c>
      <c r="B248" s="345"/>
      <c r="C248" s="346"/>
      <c r="D248" s="343"/>
      <c r="E248" s="344"/>
      <c r="F248" s="303" t="str">
        <f t="shared" si="4"/>
        <v/>
      </c>
    </row>
    <row r="249" spans="1:6" x14ac:dyDescent="0.2">
      <c r="A249" s="219">
        <v>246</v>
      </c>
      <c r="B249" s="345"/>
      <c r="C249" s="346"/>
      <c r="D249" s="343"/>
      <c r="E249" s="344"/>
      <c r="F249" s="303" t="str">
        <f t="shared" si="4"/>
        <v/>
      </c>
    </row>
    <row r="250" spans="1:6" x14ac:dyDescent="0.2">
      <c r="A250" s="219">
        <v>247</v>
      </c>
      <c r="B250" s="345"/>
      <c r="C250" s="346"/>
      <c r="D250" s="343"/>
      <c r="E250" s="344"/>
      <c r="F250" s="303" t="str">
        <f t="shared" si="4"/>
        <v/>
      </c>
    </row>
    <row r="251" spans="1:6" x14ac:dyDescent="0.2">
      <c r="A251" s="219">
        <v>248</v>
      </c>
      <c r="B251" s="345"/>
      <c r="C251" s="346"/>
      <c r="D251" s="343"/>
      <c r="E251" s="344"/>
      <c r="F251" s="303" t="str">
        <f t="shared" si="4"/>
        <v/>
      </c>
    </row>
    <row r="252" spans="1:6" x14ac:dyDescent="0.2">
      <c r="A252" s="219">
        <v>249</v>
      </c>
      <c r="B252" s="345"/>
      <c r="C252" s="346"/>
      <c r="D252" s="343"/>
      <c r="E252" s="344"/>
      <c r="F252" s="303" t="str">
        <f t="shared" si="4"/>
        <v/>
      </c>
    </row>
    <row r="253" spans="1:6" x14ac:dyDescent="0.2">
      <c r="A253" s="219">
        <v>250</v>
      </c>
      <c r="B253" s="345"/>
      <c r="C253" s="346"/>
      <c r="D253" s="343"/>
      <c r="E253" s="344"/>
      <c r="F253" s="303" t="str">
        <f t="shared" si="4"/>
        <v/>
      </c>
    </row>
    <row r="254" spans="1:6" x14ac:dyDescent="0.2">
      <c r="A254" s="219">
        <v>251</v>
      </c>
      <c r="B254" s="345"/>
      <c r="C254" s="346"/>
      <c r="D254" s="343"/>
      <c r="E254" s="344"/>
      <c r="F254" s="303" t="str">
        <f t="shared" si="4"/>
        <v/>
      </c>
    </row>
    <row r="255" spans="1:6" x14ac:dyDescent="0.2">
      <c r="A255" s="219">
        <v>252</v>
      </c>
      <c r="B255" s="345"/>
      <c r="C255" s="346"/>
      <c r="D255" s="343"/>
      <c r="E255" s="344"/>
      <c r="F255" s="303" t="str">
        <f t="shared" si="4"/>
        <v/>
      </c>
    </row>
    <row r="256" spans="1:6" x14ac:dyDescent="0.2">
      <c r="A256" s="219">
        <v>253</v>
      </c>
      <c r="B256" s="345"/>
      <c r="C256" s="346"/>
      <c r="D256" s="343"/>
      <c r="E256" s="344"/>
      <c r="F256" s="303" t="str">
        <f t="shared" si="4"/>
        <v/>
      </c>
    </row>
    <row r="257" spans="1:6" x14ac:dyDescent="0.2">
      <c r="A257" s="219">
        <v>254</v>
      </c>
      <c r="B257" s="345"/>
      <c r="C257" s="346"/>
      <c r="D257" s="343"/>
      <c r="E257" s="344"/>
      <c r="F257" s="303" t="str">
        <f t="shared" si="4"/>
        <v/>
      </c>
    </row>
    <row r="258" spans="1:6" x14ac:dyDescent="0.2">
      <c r="A258" s="219">
        <v>255</v>
      </c>
      <c r="B258" s="345"/>
      <c r="C258" s="346"/>
      <c r="D258" s="343"/>
      <c r="E258" s="344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5"/>
      <c r="C259" s="346"/>
      <c r="D259" s="343"/>
      <c r="E259" s="344"/>
      <c r="F259" s="303" t="str">
        <f t="shared" si="5"/>
        <v/>
      </c>
    </row>
    <row r="260" spans="1:6" x14ac:dyDescent="0.2">
      <c r="A260" s="219">
        <v>257</v>
      </c>
      <c r="B260" s="345"/>
      <c r="C260" s="346"/>
      <c r="D260" s="343"/>
      <c r="E260" s="344"/>
      <c r="F260" s="303" t="str">
        <f t="shared" si="5"/>
        <v/>
      </c>
    </row>
    <row r="261" spans="1:6" x14ac:dyDescent="0.2">
      <c r="A261" s="219">
        <v>258</v>
      </c>
      <c r="B261" s="345"/>
      <c r="C261" s="346"/>
      <c r="D261" s="343"/>
      <c r="E261" s="344"/>
      <c r="F261" s="303" t="str">
        <f t="shared" si="5"/>
        <v/>
      </c>
    </row>
    <row r="262" spans="1:6" x14ac:dyDescent="0.2">
      <c r="A262" s="219">
        <v>259</v>
      </c>
      <c r="B262" s="345"/>
      <c r="C262" s="346"/>
      <c r="D262" s="343"/>
      <c r="E262" s="344"/>
      <c r="F262" s="303" t="str">
        <f t="shared" si="5"/>
        <v/>
      </c>
    </row>
    <row r="263" spans="1:6" x14ac:dyDescent="0.2">
      <c r="A263" s="219">
        <v>260</v>
      </c>
      <c r="B263" s="345"/>
      <c r="C263" s="346"/>
      <c r="D263" s="343"/>
      <c r="E263" s="344"/>
      <c r="F263" s="303" t="str">
        <f t="shared" si="5"/>
        <v/>
      </c>
    </row>
    <row r="264" spans="1:6" x14ac:dyDescent="0.2">
      <c r="A264" s="219">
        <v>261</v>
      </c>
      <c r="B264" s="345"/>
      <c r="C264" s="346"/>
      <c r="D264" s="343"/>
      <c r="E264" s="344"/>
      <c r="F264" s="303" t="str">
        <f t="shared" si="5"/>
        <v/>
      </c>
    </row>
    <row r="265" spans="1:6" x14ac:dyDescent="0.2">
      <c r="A265" s="219">
        <v>262</v>
      </c>
      <c r="B265" s="345"/>
      <c r="C265" s="346"/>
      <c r="D265" s="343"/>
      <c r="E265" s="344"/>
      <c r="F265" s="303" t="str">
        <f t="shared" si="5"/>
        <v/>
      </c>
    </row>
    <row r="266" spans="1:6" x14ac:dyDescent="0.2">
      <c r="A266" s="219">
        <v>263</v>
      </c>
      <c r="B266" s="345"/>
      <c r="C266" s="346"/>
      <c r="D266" s="343"/>
      <c r="E266" s="344"/>
      <c r="F266" s="303" t="str">
        <f t="shared" si="5"/>
        <v/>
      </c>
    </row>
    <row r="267" spans="1:6" x14ac:dyDescent="0.2">
      <c r="A267" s="219">
        <v>264</v>
      </c>
      <c r="B267" s="345"/>
      <c r="C267" s="346"/>
      <c r="D267" s="343"/>
      <c r="E267" s="344"/>
      <c r="F267" s="303" t="str">
        <f t="shared" si="5"/>
        <v/>
      </c>
    </row>
    <row r="268" spans="1:6" x14ac:dyDescent="0.2">
      <c r="A268" s="219">
        <v>265</v>
      </c>
      <c r="B268" s="345"/>
      <c r="C268" s="346"/>
      <c r="D268" s="343"/>
      <c r="E268" s="344"/>
      <c r="F268" s="303" t="str">
        <f t="shared" si="5"/>
        <v/>
      </c>
    </row>
    <row r="269" spans="1:6" x14ac:dyDescent="0.2">
      <c r="A269" s="219">
        <v>266</v>
      </c>
      <c r="B269" s="345"/>
      <c r="C269" s="346"/>
      <c r="D269" s="343"/>
      <c r="E269" s="344"/>
      <c r="F269" s="303" t="str">
        <f t="shared" si="5"/>
        <v/>
      </c>
    </row>
    <row r="270" spans="1:6" x14ac:dyDescent="0.2">
      <c r="A270" s="219">
        <v>267</v>
      </c>
      <c r="B270" s="345"/>
      <c r="C270" s="346"/>
      <c r="D270" s="343"/>
      <c r="E270" s="344"/>
      <c r="F270" s="303" t="str">
        <f t="shared" si="5"/>
        <v/>
      </c>
    </row>
    <row r="271" spans="1:6" x14ac:dyDescent="0.2">
      <c r="A271" s="219">
        <v>268</v>
      </c>
      <c r="B271" s="345"/>
      <c r="C271" s="346"/>
      <c r="D271" s="343"/>
      <c r="E271" s="344"/>
      <c r="F271" s="303" t="str">
        <f t="shared" si="5"/>
        <v/>
      </c>
    </row>
    <row r="272" spans="1:6" x14ac:dyDescent="0.2">
      <c r="A272" s="219">
        <v>269</v>
      </c>
      <c r="B272" s="345"/>
      <c r="C272" s="346"/>
      <c r="D272" s="343"/>
      <c r="E272" s="344"/>
      <c r="F272" s="303" t="str">
        <f t="shared" si="5"/>
        <v/>
      </c>
    </row>
    <row r="273" spans="1:6" x14ac:dyDescent="0.2">
      <c r="A273" s="219">
        <v>270</v>
      </c>
      <c r="B273" s="345"/>
      <c r="C273" s="346"/>
      <c r="D273" s="343"/>
      <c r="E273" s="344"/>
      <c r="F273" s="303" t="str">
        <f t="shared" si="5"/>
        <v/>
      </c>
    </row>
    <row r="274" spans="1:6" x14ac:dyDescent="0.2">
      <c r="A274" s="219">
        <v>271</v>
      </c>
      <c r="B274" s="345"/>
      <c r="C274" s="346"/>
      <c r="D274" s="343"/>
      <c r="E274" s="344"/>
      <c r="F274" s="303" t="str">
        <f t="shared" si="5"/>
        <v/>
      </c>
    </row>
    <row r="275" spans="1:6" x14ac:dyDescent="0.2">
      <c r="A275" s="219">
        <v>272</v>
      </c>
      <c r="B275" s="345"/>
      <c r="C275" s="346"/>
      <c r="D275" s="343"/>
      <c r="E275" s="344"/>
      <c r="F275" s="303" t="str">
        <f t="shared" si="5"/>
        <v/>
      </c>
    </row>
    <row r="276" spans="1:6" x14ac:dyDescent="0.2">
      <c r="A276" s="219">
        <v>273</v>
      </c>
      <c r="B276" s="345"/>
      <c r="C276" s="346"/>
      <c r="D276" s="343"/>
      <c r="E276" s="344"/>
      <c r="F276" s="303" t="str">
        <f t="shared" si="5"/>
        <v/>
      </c>
    </row>
    <row r="277" spans="1:6" x14ac:dyDescent="0.2">
      <c r="A277" s="219">
        <v>274</v>
      </c>
      <c r="B277" s="345"/>
      <c r="C277" s="346"/>
      <c r="D277" s="343"/>
      <c r="E277" s="344"/>
      <c r="F277" s="303" t="str">
        <f t="shared" si="5"/>
        <v/>
      </c>
    </row>
    <row r="278" spans="1:6" x14ac:dyDescent="0.2">
      <c r="A278" s="219">
        <v>275</v>
      </c>
      <c r="B278" s="345"/>
      <c r="C278" s="346"/>
      <c r="D278" s="343"/>
      <c r="E278" s="344"/>
      <c r="F278" s="303" t="str">
        <f t="shared" si="5"/>
        <v/>
      </c>
    </row>
    <row r="279" spans="1:6" x14ac:dyDescent="0.2">
      <c r="A279" s="219">
        <v>276</v>
      </c>
      <c r="B279" s="345"/>
      <c r="C279" s="346"/>
      <c r="D279" s="343"/>
      <c r="E279" s="344"/>
      <c r="F279" s="303" t="str">
        <f t="shared" si="5"/>
        <v/>
      </c>
    </row>
    <row r="280" spans="1:6" x14ac:dyDescent="0.2">
      <c r="A280" s="219">
        <v>277</v>
      </c>
      <c r="B280" s="345"/>
      <c r="C280" s="346"/>
      <c r="D280" s="343"/>
      <c r="E280" s="344"/>
      <c r="F280" s="303" t="str">
        <f t="shared" si="5"/>
        <v/>
      </c>
    </row>
    <row r="281" spans="1:6" x14ac:dyDescent="0.2">
      <c r="A281" s="219">
        <v>278</v>
      </c>
      <c r="B281" s="345"/>
      <c r="C281" s="346"/>
      <c r="D281" s="343"/>
      <c r="E281" s="344"/>
      <c r="F281" s="303" t="str">
        <f t="shared" si="5"/>
        <v/>
      </c>
    </row>
    <row r="282" spans="1:6" x14ac:dyDescent="0.2">
      <c r="A282" s="219">
        <v>279</v>
      </c>
      <c r="B282" s="345"/>
      <c r="C282" s="346"/>
      <c r="D282" s="343"/>
      <c r="E282" s="344"/>
      <c r="F282" s="303" t="str">
        <f t="shared" si="5"/>
        <v/>
      </c>
    </row>
    <row r="283" spans="1:6" x14ac:dyDescent="0.2">
      <c r="A283" s="219">
        <v>280</v>
      </c>
      <c r="B283" s="345"/>
      <c r="C283" s="346"/>
      <c r="D283" s="343"/>
      <c r="E283" s="344"/>
      <c r="F283" s="303" t="str">
        <f t="shared" si="5"/>
        <v/>
      </c>
    </row>
    <row r="284" spans="1:6" x14ac:dyDescent="0.2">
      <c r="A284" s="219">
        <v>281</v>
      </c>
      <c r="B284" s="345"/>
      <c r="C284" s="346"/>
      <c r="D284" s="343"/>
      <c r="E284" s="344"/>
      <c r="F284" s="303" t="str">
        <f t="shared" si="5"/>
        <v/>
      </c>
    </row>
    <row r="285" spans="1:6" x14ac:dyDescent="0.2">
      <c r="A285" s="219">
        <v>282</v>
      </c>
      <c r="B285" s="345"/>
      <c r="C285" s="346"/>
      <c r="D285" s="343"/>
      <c r="E285" s="344"/>
      <c r="F285" s="303" t="str">
        <f t="shared" si="5"/>
        <v/>
      </c>
    </row>
    <row r="286" spans="1:6" x14ac:dyDescent="0.2">
      <c r="A286" s="219">
        <v>283</v>
      </c>
      <c r="B286" s="345"/>
      <c r="C286" s="346"/>
      <c r="D286" s="343"/>
      <c r="E286" s="344"/>
      <c r="F286" s="303" t="str">
        <f t="shared" si="5"/>
        <v/>
      </c>
    </row>
    <row r="287" spans="1:6" x14ac:dyDescent="0.2">
      <c r="A287" s="219">
        <v>284</v>
      </c>
      <c r="B287" s="345"/>
      <c r="C287" s="346"/>
      <c r="D287" s="343"/>
      <c r="E287" s="344"/>
      <c r="F287" s="303" t="str">
        <f t="shared" si="5"/>
        <v/>
      </c>
    </row>
    <row r="288" spans="1:6" x14ac:dyDescent="0.2">
      <c r="A288" s="219">
        <v>285</v>
      </c>
      <c r="B288" s="345"/>
      <c r="C288" s="346"/>
      <c r="D288" s="343"/>
      <c r="E288" s="344"/>
      <c r="F288" s="303" t="str">
        <f t="shared" si="5"/>
        <v/>
      </c>
    </row>
    <row r="289" spans="1:6" x14ac:dyDescent="0.2">
      <c r="A289" s="219">
        <v>286</v>
      </c>
      <c r="B289" s="345"/>
      <c r="C289" s="346"/>
      <c r="D289" s="343"/>
      <c r="E289" s="344"/>
      <c r="F289" s="303" t="str">
        <f t="shared" si="5"/>
        <v/>
      </c>
    </row>
    <row r="290" spans="1:6" x14ac:dyDescent="0.2">
      <c r="A290" s="219">
        <v>287</v>
      </c>
      <c r="B290" s="345"/>
      <c r="C290" s="346"/>
      <c r="D290" s="343"/>
      <c r="E290" s="344"/>
      <c r="F290" s="303" t="str">
        <f t="shared" si="5"/>
        <v/>
      </c>
    </row>
    <row r="291" spans="1:6" x14ac:dyDescent="0.2">
      <c r="A291" s="219">
        <v>288</v>
      </c>
      <c r="B291" s="345"/>
      <c r="C291" s="346"/>
      <c r="D291" s="343"/>
      <c r="E291" s="344"/>
      <c r="F291" s="303" t="str">
        <f t="shared" si="5"/>
        <v/>
      </c>
    </row>
    <row r="292" spans="1:6" x14ac:dyDescent="0.2">
      <c r="A292" s="219">
        <v>289</v>
      </c>
      <c r="B292" s="345"/>
      <c r="C292" s="346"/>
      <c r="D292" s="343"/>
      <c r="E292" s="344"/>
      <c r="F292" s="303" t="str">
        <f t="shared" si="5"/>
        <v/>
      </c>
    </row>
    <row r="293" spans="1:6" x14ac:dyDescent="0.2">
      <c r="A293" s="219">
        <v>290</v>
      </c>
      <c r="B293" s="345"/>
      <c r="C293" s="346"/>
      <c r="D293" s="343"/>
      <c r="E293" s="344"/>
      <c r="F293" s="303" t="str">
        <f t="shared" si="5"/>
        <v/>
      </c>
    </row>
    <row r="294" spans="1:6" x14ac:dyDescent="0.2">
      <c r="A294" s="219">
        <v>291</v>
      </c>
      <c r="B294" s="345"/>
      <c r="C294" s="346"/>
      <c r="D294" s="343"/>
      <c r="E294" s="344"/>
      <c r="F294" s="303" t="str">
        <f t="shared" si="5"/>
        <v/>
      </c>
    </row>
    <row r="295" spans="1:6" x14ac:dyDescent="0.2">
      <c r="A295" s="219">
        <v>292</v>
      </c>
      <c r="B295" s="345"/>
      <c r="C295" s="346"/>
      <c r="D295" s="343"/>
      <c r="E295" s="344"/>
      <c r="F295" s="303" t="str">
        <f t="shared" si="5"/>
        <v/>
      </c>
    </row>
    <row r="296" spans="1:6" x14ac:dyDescent="0.2">
      <c r="A296" s="219">
        <v>293</v>
      </c>
      <c r="B296" s="345"/>
      <c r="C296" s="346"/>
      <c r="D296" s="343"/>
      <c r="E296" s="344"/>
      <c r="F296" s="303" t="str">
        <f t="shared" si="5"/>
        <v/>
      </c>
    </row>
    <row r="297" spans="1:6" x14ac:dyDescent="0.2">
      <c r="A297" s="219">
        <v>294</v>
      </c>
      <c r="B297" s="345"/>
      <c r="C297" s="346"/>
      <c r="D297" s="343"/>
      <c r="E297" s="344"/>
      <c r="F297" s="303" t="str">
        <f t="shared" si="5"/>
        <v/>
      </c>
    </row>
    <row r="298" spans="1:6" x14ac:dyDescent="0.2">
      <c r="A298" s="219">
        <v>295</v>
      </c>
      <c r="B298" s="345"/>
      <c r="C298" s="346"/>
      <c r="D298" s="343"/>
      <c r="E298" s="344"/>
      <c r="F298" s="303" t="str">
        <f t="shared" si="5"/>
        <v/>
      </c>
    </row>
    <row r="299" spans="1:6" x14ac:dyDescent="0.2">
      <c r="A299" s="219">
        <v>296</v>
      </c>
      <c r="B299" s="345"/>
      <c r="C299" s="346"/>
      <c r="D299" s="343"/>
      <c r="E299" s="344"/>
      <c r="F299" s="303" t="str">
        <f t="shared" si="5"/>
        <v/>
      </c>
    </row>
    <row r="300" spans="1:6" x14ac:dyDescent="0.2">
      <c r="A300" s="219">
        <v>297</v>
      </c>
      <c r="B300" s="345"/>
      <c r="C300" s="346"/>
      <c r="D300" s="343"/>
      <c r="E300" s="344"/>
      <c r="F300" s="303" t="str">
        <f t="shared" si="5"/>
        <v/>
      </c>
    </row>
    <row r="301" spans="1:6" x14ac:dyDescent="0.2">
      <c r="A301" s="219">
        <v>298</v>
      </c>
      <c r="B301" s="345"/>
      <c r="C301" s="346"/>
      <c r="D301" s="343"/>
      <c r="E301" s="344"/>
      <c r="F301" s="303" t="str">
        <f t="shared" si="5"/>
        <v/>
      </c>
    </row>
    <row r="302" spans="1:6" x14ac:dyDescent="0.2">
      <c r="A302" s="219">
        <v>299</v>
      </c>
      <c r="B302" s="345"/>
      <c r="C302" s="346"/>
      <c r="D302" s="343"/>
      <c r="E302" s="344"/>
      <c r="F302" s="303" t="str">
        <f t="shared" si="5"/>
        <v/>
      </c>
    </row>
    <row r="303" spans="1:6" x14ac:dyDescent="0.2">
      <c r="A303" s="219">
        <v>300</v>
      </c>
      <c r="B303" s="345"/>
      <c r="C303" s="346"/>
      <c r="D303" s="343"/>
      <c r="E303" s="344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M1" sqref="M1:N2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3.5" customHeight="1" thickTop="1" x14ac:dyDescent="0.2">
      <c r="A1" s="224" t="s">
        <v>0</v>
      </c>
      <c r="B1" s="289"/>
      <c r="C1" s="289"/>
      <c r="D1" s="290"/>
      <c r="E1" s="355" t="s">
        <v>91</v>
      </c>
      <c r="F1" s="356"/>
      <c r="G1" s="363" t="s">
        <v>130</v>
      </c>
      <c r="H1" s="364"/>
      <c r="I1" s="359" t="s">
        <v>133</v>
      </c>
      <c r="J1" s="360"/>
      <c r="K1" s="359" t="s">
        <v>135</v>
      </c>
      <c r="L1" s="360"/>
      <c r="M1" s="359" t="s">
        <v>137</v>
      </c>
      <c r="N1" s="360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7"/>
      <c r="F2" s="358"/>
      <c r="G2" s="349" t="s">
        <v>131</v>
      </c>
      <c r="H2" s="365"/>
      <c r="I2" s="361" t="s">
        <v>134</v>
      </c>
      <c r="J2" s="362"/>
      <c r="K2" s="361" t="s">
        <v>136</v>
      </c>
      <c r="L2" s="387"/>
      <c r="M2" s="361" t="s">
        <v>138</v>
      </c>
      <c r="N2" s="387"/>
      <c r="O2" s="228" t="s">
        <v>1</v>
      </c>
      <c r="P2" s="229"/>
      <c r="Q2" s="228" t="s">
        <v>1</v>
      </c>
      <c r="R2" s="229"/>
    </row>
    <row r="3" spans="1:18" x14ac:dyDescent="0.2">
      <c r="A3" s="193"/>
      <c r="B3" s="291"/>
      <c r="C3" s="291"/>
      <c r="D3" s="292"/>
      <c r="E3" s="357"/>
      <c r="F3" s="358"/>
      <c r="G3" s="349" t="s">
        <v>132</v>
      </c>
      <c r="H3" s="350"/>
      <c r="I3" s="349" t="s">
        <v>132</v>
      </c>
      <c r="J3" s="350"/>
      <c r="K3" s="349" t="s">
        <v>132</v>
      </c>
      <c r="L3" s="350"/>
      <c r="M3" s="349" t="s">
        <v>132</v>
      </c>
      <c r="N3" s="350"/>
      <c r="O3" s="228"/>
      <c r="P3" s="229"/>
      <c r="Q3" s="228"/>
      <c r="R3" s="229"/>
    </row>
    <row r="4" spans="1:18" ht="12" thickBot="1" x14ac:dyDescent="0.25">
      <c r="A4" s="193"/>
      <c r="B4" s="291"/>
      <c r="C4" s="291"/>
      <c r="D4" s="292"/>
      <c r="E4" s="293"/>
      <c r="F4" s="294"/>
      <c r="G4" s="353"/>
      <c r="H4" s="354"/>
      <c r="I4" s="351"/>
      <c r="J4" s="352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Thermoplastic - Line 4" Y/W</v>
      </c>
      <c r="C6" s="295" t="str">
        <f>IF(ISBLANK('Item List'!C4),"",'Item List'!C4)</f>
        <v>LF</v>
      </c>
      <c r="D6" s="296">
        <f>IF(ISBLANK('Item List'!D4),0,'Item List'!D4)</f>
        <v>27306</v>
      </c>
      <c r="E6" s="146">
        <f>IF(ISBLANK('Item List'!E4),0,'Item List'!E4)</f>
        <v>1.33</v>
      </c>
      <c r="F6" s="146">
        <f>IF(AND(ISNUMBER($D6),ISNUMBER(E6)),$D6*E6,0)</f>
        <v>36316.980000000003</v>
      </c>
      <c r="G6" s="168">
        <v>1.01</v>
      </c>
      <c r="H6" s="103">
        <f>IF(AND(ISNUMBER($D6),ISNUMBER(G6)),$D6*G6,0)</f>
        <v>27579.06</v>
      </c>
      <c r="I6" s="169">
        <v>0.95</v>
      </c>
      <c r="J6" s="103">
        <f t="shared" ref="J6:J29" si="0">IF(AND(ISNUMBER($D6),ISNUMBER(I6)),$D6*I6,0)</f>
        <v>25940.699999999997</v>
      </c>
      <c r="K6" s="169">
        <v>0.78</v>
      </c>
      <c r="L6" s="103">
        <f t="shared" ref="L6:L29" si="1">IF(AND(ISNUMBER($D6),ISNUMBER(K6)),$D6*K6,0)</f>
        <v>21298.68</v>
      </c>
      <c r="M6" s="169">
        <v>1.5</v>
      </c>
      <c r="N6" s="103">
        <f t="shared" ref="N6:N29" si="2">IF(AND(ISNUMBER($D6),ISNUMBER(M6)),$D6*M6,0)</f>
        <v>40959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 xml:space="preserve">Thermoplastic - Line 6" White </v>
      </c>
      <c r="C7" s="295" t="str">
        <f>IF(ISBLANK('Item List'!C5),"",'Item List'!C5)</f>
        <v>LF</v>
      </c>
      <c r="D7" s="296">
        <f>IF(ISBLANK('Item List'!D5),0,'Item List'!D5)</f>
        <v>9305</v>
      </c>
      <c r="E7" s="146">
        <f>IF(ISBLANK('Item List'!E5),0,'Item List'!E5)</f>
        <v>2</v>
      </c>
      <c r="F7" s="146">
        <f t="shared" ref="F7:H29" si="5">IF(AND(ISNUMBER($D7),ISNUMBER(E7)),$D7*E7,0)</f>
        <v>18610</v>
      </c>
      <c r="G7" s="168">
        <v>1.57</v>
      </c>
      <c r="H7" s="103">
        <f t="shared" si="5"/>
        <v>14608.85</v>
      </c>
      <c r="I7" s="169">
        <v>1.45</v>
      </c>
      <c r="J7" s="103">
        <f t="shared" si="0"/>
        <v>13492.25</v>
      </c>
      <c r="K7" s="169">
        <v>1.5</v>
      </c>
      <c r="L7" s="103">
        <f t="shared" si="1"/>
        <v>13957.5</v>
      </c>
      <c r="M7" s="169">
        <v>3</v>
      </c>
      <c r="N7" s="103">
        <f t="shared" si="2"/>
        <v>27915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 xml:space="preserve">Thermoplastic - Line 8" White </v>
      </c>
      <c r="C8" s="295" t="str">
        <f>IF(ISBLANK('Item List'!C6),"",'Item List'!C6)</f>
        <v>LF</v>
      </c>
      <c r="D8" s="296">
        <f>IF(ISBLANK('Item List'!D6),0,'Item List'!D6)</f>
        <v>80</v>
      </c>
      <c r="E8" s="146">
        <f>IF(ISBLANK('Item List'!E6),0,'Item List'!E6)</f>
        <v>2.66</v>
      </c>
      <c r="F8" s="146">
        <f t="shared" si="5"/>
        <v>212.8</v>
      </c>
      <c r="G8" s="168">
        <v>2.1</v>
      </c>
      <c r="H8" s="103">
        <f t="shared" si="5"/>
        <v>168</v>
      </c>
      <c r="I8" s="169">
        <v>2</v>
      </c>
      <c r="J8" s="103">
        <f t="shared" si="0"/>
        <v>160</v>
      </c>
      <c r="K8" s="169">
        <v>2</v>
      </c>
      <c r="L8" s="103">
        <f t="shared" si="1"/>
        <v>160</v>
      </c>
      <c r="M8" s="169">
        <v>5</v>
      </c>
      <c r="N8" s="103">
        <f t="shared" si="2"/>
        <v>400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Thermoplastic - Line 12" Y/W</v>
      </c>
      <c r="C9" s="295" t="str">
        <f>IF(ISBLANK('Item List'!C7),"",'Item List'!C7)</f>
        <v>LF</v>
      </c>
      <c r="D9" s="296">
        <f>IF(ISBLANK('Item List'!D7),0,'Item List'!D7)</f>
        <v>10410</v>
      </c>
      <c r="E9" s="146">
        <f>IF(ISBLANK('Item List'!E7),0,'Item List'!E7)</f>
        <v>3.99</v>
      </c>
      <c r="F9" s="146">
        <f t="shared" si="5"/>
        <v>41535.9</v>
      </c>
      <c r="G9" s="168">
        <v>3.15</v>
      </c>
      <c r="H9" s="103">
        <f t="shared" si="5"/>
        <v>32791.5</v>
      </c>
      <c r="I9" s="169">
        <v>2.95</v>
      </c>
      <c r="J9" s="103">
        <f t="shared" si="0"/>
        <v>30709.500000000004</v>
      </c>
      <c r="K9" s="169">
        <v>3</v>
      </c>
      <c r="L9" s="103">
        <f t="shared" si="1"/>
        <v>31230</v>
      </c>
      <c r="M9" s="169">
        <v>6</v>
      </c>
      <c r="N9" s="103">
        <f t="shared" si="2"/>
        <v>62460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 xml:space="preserve">Thermoplastic - Line 18" White </v>
      </c>
      <c r="C10" s="295" t="str">
        <f>IF(ISBLANK('Item List'!C8),"",'Item List'!C8)</f>
        <v>LF</v>
      </c>
      <c r="D10" s="296">
        <f>IF(ISBLANK('Item List'!D8),0,'Item List'!D8)</f>
        <v>100</v>
      </c>
      <c r="E10" s="146">
        <f>IF(ISBLANK('Item List'!E8),0,'Item List'!E8)</f>
        <v>5.66</v>
      </c>
      <c r="F10" s="146">
        <f t="shared" si="5"/>
        <v>566</v>
      </c>
      <c r="G10" s="168">
        <v>4.75</v>
      </c>
      <c r="H10" s="103">
        <f t="shared" si="5"/>
        <v>475</v>
      </c>
      <c r="I10" s="169">
        <v>4.25</v>
      </c>
      <c r="J10" s="103">
        <f t="shared" si="0"/>
        <v>425</v>
      </c>
      <c r="K10" s="169">
        <v>4.5</v>
      </c>
      <c r="L10" s="103">
        <f t="shared" si="1"/>
        <v>450</v>
      </c>
      <c r="M10" s="169">
        <v>10</v>
      </c>
      <c r="N10" s="103">
        <f t="shared" si="2"/>
        <v>1000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 xml:space="preserve">Thermoplastic - Line 24" White </v>
      </c>
      <c r="C11" s="295" t="str">
        <f>IF(ISBLANK('Item List'!C9),"",'Item List'!C9)</f>
        <v>LF</v>
      </c>
      <c r="D11" s="296">
        <f>IF(ISBLANK('Item List'!D9),0,'Item List'!D9)</f>
        <v>1619</v>
      </c>
      <c r="E11" s="146">
        <f>IF(ISBLANK('Item List'!E9),0,'Item List'!E9)</f>
        <v>7.99</v>
      </c>
      <c r="F11" s="146">
        <f t="shared" si="5"/>
        <v>12935.81</v>
      </c>
      <c r="G11" s="168">
        <v>6.3</v>
      </c>
      <c r="H11" s="103">
        <f t="shared" si="5"/>
        <v>10199.699999999999</v>
      </c>
      <c r="I11" s="169">
        <v>5.5</v>
      </c>
      <c r="J11" s="103">
        <f t="shared" si="0"/>
        <v>8904.5</v>
      </c>
      <c r="K11" s="169">
        <v>6</v>
      </c>
      <c r="L11" s="103">
        <f t="shared" si="1"/>
        <v>9714</v>
      </c>
      <c r="M11" s="169">
        <v>12</v>
      </c>
      <c r="N11" s="103">
        <f t="shared" si="2"/>
        <v>19428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Thermoplastic Letters &amp; Sybmols</v>
      </c>
      <c r="C12" s="295" t="str">
        <f>IF(ISBLANK('Item List'!C10),"",'Item List'!C10)</f>
        <v>SF</v>
      </c>
      <c r="D12" s="296">
        <f>IF(ISBLANK('Item List'!D10),0,'Item List'!D10)</f>
        <v>3136</v>
      </c>
      <c r="E12" s="146">
        <f>IF(ISBLANK('Item List'!E10),0,'Item List'!E10)</f>
        <v>8.7899999999999991</v>
      </c>
      <c r="F12" s="146">
        <f t="shared" si="5"/>
        <v>27565.439999999999</v>
      </c>
      <c r="G12" s="168">
        <v>3.91</v>
      </c>
      <c r="H12" s="103">
        <f t="shared" si="5"/>
        <v>12261.76</v>
      </c>
      <c r="I12" s="169">
        <v>9</v>
      </c>
      <c r="J12" s="103">
        <f t="shared" si="0"/>
        <v>28224</v>
      </c>
      <c r="K12" s="169">
        <v>9.5</v>
      </c>
      <c r="L12" s="103">
        <f t="shared" si="1"/>
        <v>29792</v>
      </c>
      <c r="M12" s="169">
        <v>12</v>
      </c>
      <c r="N12" s="103">
        <f t="shared" si="2"/>
        <v>37632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Pavement Marking Removal</v>
      </c>
      <c r="C13" s="295" t="str">
        <f>IF(ISBLANK('Item List'!C11),"",'Item List'!C11)</f>
        <v>SF</v>
      </c>
      <c r="D13" s="296">
        <f>IF(ISBLANK('Item List'!D11),0,'Item List'!D11)</f>
        <v>1017</v>
      </c>
      <c r="E13" s="146">
        <f>IF(ISBLANK('Item List'!E11),0,'Item List'!E11)</f>
        <v>4.3899999999999997</v>
      </c>
      <c r="F13" s="146">
        <f t="shared" si="5"/>
        <v>4464.63</v>
      </c>
      <c r="G13" s="168">
        <v>3</v>
      </c>
      <c r="H13" s="103">
        <f t="shared" si="5"/>
        <v>3051</v>
      </c>
      <c r="I13" s="169">
        <v>1.35</v>
      </c>
      <c r="J13" s="103">
        <f t="shared" si="0"/>
        <v>1372.95</v>
      </c>
      <c r="K13" s="169">
        <v>4</v>
      </c>
      <c r="L13" s="103">
        <f t="shared" si="1"/>
        <v>4068</v>
      </c>
      <c r="M13" s="169">
        <v>16</v>
      </c>
      <c r="N13" s="103">
        <f t="shared" si="2"/>
        <v>16272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Epoxy - Line 4" Y/W</v>
      </c>
      <c r="C14" s="295" t="str">
        <f>IF(ISBLANK('Item List'!C12),"",'Item List'!C12)</f>
        <v>LF</v>
      </c>
      <c r="D14" s="296">
        <f>IF(ISBLANK('Item List'!D12),0,'Item List'!D12)</f>
        <v>70</v>
      </c>
      <c r="E14" s="146">
        <f>IF(ISBLANK('Item List'!E12),0,'Item List'!E12)</f>
        <v>1.8</v>
      </c>
      <c r="F14" s="146">
        <f t="shared" si="5"/>
        <v>126</v>
      </c>
      <c r="G14" s="168">
        <v>1.3</v>
      </c>
      <c r="H14" s="103">
        <f t="shared" si="5"/>
        <v>91</v>
      </c>
      <c r="I14" s="169">
        <v>1.65</v>
      </c>
      <c r="J14" s="103">
        <f t="shared" si="0"/>
        <v>115.5</v>
      </c>
      <c r="K14" s="169">
        <v>1.6</v>
      </c>
      <c r="L14" s="103">
        <f t="shared" si="1"/>
        <v>112</v>
      </c>
      <c r="M14" s="169">
        <v>2</v>
      </c>
      <c r="N14" s="103">
        <f t="shared" si="2"/>
        <v>140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 xml:space="preserve">Epoxy - Line 6" White </v>
      </c>
      <c r="C15" s="295" t="str">
        <f>IF(ISBLANK('Item List'!C13),"",'Item List'!C13)</f>
        <v>LF</v>
      </c>
      <c r="D15" s="296">
        <f>IF(ISBLANK('Item List'!D13),0,'Item List'!D13)</f>
        <v>777</v>
      </c>
      <c r="E15" s="146">
        <f>IF(ISBLANK('Item List'!E13),0,'Item List'!E13)</f>
        <v>2.93</v>
      </c>
      <c r="F15" s="146">
        <f t="shared" si="5"/>
        <v>2276.61</v>
      </c>
      <c r="G15" s="168">
        <v>2.02</v>
      </c>
      <c r="H15" s="103">
        <f t="shared" si="5"/>
        <v>1569.54</v>
      </c>
      <c r="I15" s="169">
        <v>2.35</v>
      </c>
      <c r="J15" s="103">
        <f t="shared" si="0"/>
        <v>1825.95</v>
      </c>
      <c r="K15" s="169">
        <v>2.4</v>
      </c>
      <c r="L15" s="103">
        <f t="shared" si="1"/>
        <v>1864.8</v>
      </c>
      <c r="M15" s="169">
        <v>3</v>
      </c>
      <c r="N15" s="103">
        <f t="shared" si="2"/>
        <v>2331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 xml:space="preserve">Epoxy - Line 8" White </v>
      </c>
      <c r="C16" s="295" t="str">
        <f>IF(ISBLANK('Item List'!C14),"",'Item List'!C14)</f>
        <v>LF</v>
      </c>
      <c r="D16" s="296">
        <f>IF(ISBLANK('Item List'!D14),0,'Item List'!D14)</f>
        <v>646</v>
      </c>
      <c r="E16" s="146">
        <f>IF(ISBLANK('Item List'!E14),0,'Item List'!E14)</f>
        <v>3.53</v>
      </c>
      <c r="F16" s="146">
        <f t="shared" si="5"/>
        <v>2280.3799999999997</v>
      </c>
      <c r="G16" s="168">
        <v>2.69</v>
      </c>
      <c r="H16" s="103">
        <f t="shared" si="5"/>
        <v>1737.74</v>
      </c>
      <c r="I16" s="170">
        <v>3</v>
      </c>
      <c r="J16" s="103">
        <f t="shared" si="0"/>
        <v>1938</v>
      </c>
      <c r="K16" s="170">
        <v>3.2</v>
      </c>
      <c r="L16" s="103">
        <f t="shared" si="1"/>
        <v>2067.2000000000003</v>
      </c>
      <c r="M16" s="170">
        <v>5</v>
      </c>
      <c r="N16" s="103">
        <f t="shared" si="2"/>
        <v>3230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Epoxy - Line 12" Y/W</v>
      </c>
      <c r="C17" s="295" t="str">
        <f>IF(ISBLANK('Item List'!C15),"",'Item List'!C15)</f>
        <v>LF</v>
      </c>
      <c r="D17" s="296">
        <f>IF(ISBLANK('Item List'!D15),0,'Item List'!D15)</f>
        <v>1030</v>
      </c>
      <c r="E17" s="146">
        <f>IF(ISBLANK('Item List'!E15),0,'Item List'!E15)</f>
        <v>5.28</v>
      </c>
      <c r="F17" s="146">
        <f t="shared" si="5"/>
        <v>5438.4000000000005</v>
      </c>
      <c r="G17" s="168">
        <v>4.03</v>
      </c>
      <c r="H17" s="103">
        <f t="shared" si="5"/>
        <v>4150.9000000000005</v>
      </c>
      <c r="I17" s="170">
        <v>3.05</v>
      </c>
      <c r="J17" s="103">
        <f t="shared" si="0"/>
        <v>3141.5</v>
      </c>
      <c r="K17" s="170">
        <v>4.8</v>
      </c>
      <c r="L17" s="103">
        <f t="shared" si="1"/>
        <v>4944</v>
      </c>
      <c r="M17" s="170">
        <v>6</v>
      </c>
      <c r="N17" s="103">
        <f t="shared" si="2"/>
        <v>6180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5" t="str">
        <f>IF(ISBLANK('Item List'!B16),"",'Item List'!B16)</f>
        <v xml:space="preserve">Epoxy - Line 18" White </v>
      </c>
      <c r="C18" s="295" t="str">
        <f>IF(ISBLANK('Item List'!C16),"",'Item List'!C16)</f>
        <v>LF</v>
      </c>
      <c r="D18" s="296">
        <f>IF(ISBLANK('Item List'!D16),0,'Item List'!D16)</f>
        <v>100</v>
      </c>
      <c r="E18" s="146">
        <f>IF(ISBLANK('Item List'!E16),0,'Item List'!E16)</f>
        <v>5.66</v>
      </c>
      <c r="F18" s="146">
        <f t="shared" si="5"/>
        <v>566</v>
      </c>
      <c r="G18" s="168">
        <v>6.05</v>
      </c>
      <c r="H18" s="103">
        <f t="shared" si="5"/>
        <v>605</v>
      </c>
      <c r="I18" s="170">
        <v>6.2</v>
      </c>
      <c r="J18" s="103">
        <f t="shared" si="0"/>
        <v>620</v>
      </c>
      <c r="K18" s="170">
        <v>7.2</v>
      </c>
      <c r="L18" s="103">
        <f t="shared" si="1"/>
        <v>720</v>
      </c>
      <c r="M18" s="170">
        <v>10</v>
      </c>
      <c r="N18" s="103">
        <f t="shared" si="2"/>
        <v>1000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5" t="str">
        <f>IF(ISBLANK('Item List'!B17),"",'Item List'!B17)</f>
        <v xml:space="preserve">Epoxy - Line 24" White </v>
      </c>
      <c r="C19" s="295" t="str">
        <f>IF(ISBLANK('Item List'!C17),"",'Item List'!C17)</f>
        <v>LF</v>
      </c>
      <c r="D19" s="296">
        <f>IF(ISBLANK('Item List'!D17),0,'Item List'!D17)</f>
        <v>299</v>
      </c>
      <c r="E19" s="146">
        <f>IF(ISBLANK('Item List'!E17),0,'Item List'!E17)</f>
        <v>11.71</v>
      </c>
      <c r="F19" s="146">
        <f t="shared" si="5"/>
        <v>3501.2900000000004</v>
      </c>
      <c r="G19" s="168">
        <v>8.1</v>
      </c>
      <c r="H19" s="103">
        <f t="shared" si="5"/>
        <v>2421.9</v>
      </c>
      <c r="I19" s="170">
        <v>9.4499999999999993</v>
      </c>
      <c r="J19" s="103">
        <f t="shared" si="0"/>
        <v>2825.5499999999997</v>
      </c>
      <c r="K19" s="170">
        <v>9.6</v>
      </c>
      <c r="L19" s="103">
        <f t="shared" si="1"/>
        <v>2870.4</v>
      </c>
      <c r="M19" s="170">
        <v>12</v>
      </c>
      <c r="N19" s="103">
        <f t="shared" si="2"/>
        <v>3588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295" t="str">
        <f>IF(ISBLANK('Item List'!B18),"",'Item List'!B18)</f>
        <v>Epoxy Letters &amp; Symbols</v>
      </c>
      <c r="C20" s="295" t="str">
        <f>IF(ISBLANK('Item List'!C18),"",'Item List'!C18)</f>
        <v>SF</v>
      </c>
      <c r="D20" s="296">
        <f>IF(ISBLANK('Item List'!D18),0,'Item List'!D18)</f>
        <v>652.1</v>
      </c>
      <c r="E20" s="146">
        <f>IF(ISBLANK('Item List'!E18),0,'Item List'!E18)</f>
        <v>11.71</v>
      </c>
      <c r="F20" s="146">
        <f t="shared" si="5"/>
        <v>7636.0910000000013</v>
      </c>
      <c r="G20" s="168">
        <v>5</v>
      </c>
      <c r="H20" s="103">
        <f t="shared" si="5"/>
        <v>3260.5</v>
      </c>
      <c r="I20" s="170">
        <v>10</v>
      </c>
      <c r="J20" s="103">
        <f t="shared" si="0"/>
        <v>6521</v>
      </c>
      <c r="K20" s="170">
        <v>11.5</v>
      </c>
      <c r="L20" s="103">
        <f t="shared" si="1"/>
        <v>7499.1500000000005</v>
      </c>
      <c r="M20" s="170">
        <v>12</v>
      </c>
      <c r="N20" s="103">
        <f t="shared" si="2"/>
        <v>7825.2000000000007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164032.33100000001</v>
      </c>
      <c r="G30" s="110"/>
      <c r="H30" s="104">
        <f>IF(SUM(H6:H29)=0,"",SUM(H6:H29))</f>
        <v>114971.44999999998</v>
      </c>
      <c r="I30" s="110"/>
      <c r="J30" s="104">
        <f>IF(SUM(J6:J29)=0,"",SUM(J6:J29))</f>
        <v>126216.4</v>
      </c>
      <c r="K30" s="110"/>
      <c r="L30" s="104">
        <f>IF(SUM(L6:L29)=0,"",SUM(L6:L29))</f>
        <v>130747.72999999998</v>
      </c>
      <c r="M30" s="110"/>
      <c r="N30" s="104">
        <f>IF(SUM(N6:N29)=0,"",SUM(N6:N29))</f>
        <v>230360.2</v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Marking Specialist Co.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164032.33100000001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114971.44999999998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126216.4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130747.72999999998</v>
      </c>
      <c r="M31" s="109"/>
      <c r="N31" s="105">
        <f>IF(SUM(N6:N29)=0,"",SUM($D6*M6,$D7*M7,$D8*M8,$D9*M9,$D10*M10,$D11*M11,$D12*M12,$D13*M13,$D14*M14,$D15*M15,$D16*M16,$D17*M17,$D18*M18,$D19*M19,$D20*M20,$D21*M21,$D22*M22,$D23*M23,$D24*M24,$D25*M25,$D26*M26,$D27*M27,$D28*M28,$D29*M29))</f>
        <v>230360.2</v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Marking Specialist Co.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Marking Specialist Co.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Marking Specialist Co.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Marking Specialist Co.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Marking Specialist Co.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Marking Specialist Co.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Marking Specialist Co.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Marking Specialist Co.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Marking Specialist Co.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Marking Specialist Co.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Marking Specialist Co.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Marking Specialist Co.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5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1:L1"/>
    <mergeCell ref="K2:L2"/>
    <mergeCell ref="M1:N1"/>
    <mergeCell ref="M2:N2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showGridLines="0" showZeros="0" zoomScaleNormal="100" workbookViewId="0">
      <selection activeCell="D11" sqref="D11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>
        <f>'Tabulation of Bids'!A3</f>
        <v>0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Thermoplastic - Line 4" Y/W</v>
      </c>
      <c r="C5" s="145" t="str">
        <f>'Tabulation of Bids'!C6</f>
        <v>LF</v>
      </c>
      <c r="D5" s="145">
        <f>'Tabulation of Bids'!D6</f>
        <v>27306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 xml:space="preserve">Thermoplastic - Line 6" White </v>
      </c>
      <c r="C6" s="145" t="str">
        <f>'Tabulation of Bids'!C7</f>
        <v>LF</v>
      </c>
      <c r="D6" s="145">
        <f>'Tabulation of Bids'!D7</f>
        <v>9305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 xml:space="preserve">Thermoplastic - Line 8" White </v>
      </c>
      <c r="C7" s="145" t="str">
        <f>'Tabulation of Bids'!C8</f>
        <v>LF</v>
      </c>
      <c r="D7" s="145">
        <f>'Tabulation of Bids'!D8</f>
        <v>80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Thermoplastic - Line 12" Y/W</v>
      </c>
      <c r="C8" s="145" t="str">
        <f>'Tabulation of Bids'!C9</f>
        <v>LF</v>
      </c>
      <c r="D8" s="145">
        <f>'Tabulation of Bids'!D9</f>
        <v>10410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 xml:space="preserve">Thermoplastic - Line 18" White </v>
      </c>
      <c r="C9" s="145" t="str">
        <f>'Tabulation of Bids'!C10</f>
        <v>LF</v>
      </c>
      <c r="D9" s="145">
        <f>'Tabulation of Bids'!D10</f>
        <v>100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 xml:space="preserve">Thermoplastic - Line 24" White </v>
      </c>
      <c r="C10" s="145" t="str">
        <f>'Tabulation of Bids'!C11</f>
        <v>LF</v>
      </c>
      <c r="D10" s="145">
        <f>'Tabulation of Bids'!D11</f>
        <v>1619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Thermoplastic Letters &amp; Sybmols</v>
      </c>
      <c r="C11" s="145" t="str">
        <f>'Tabulation of Bids'!C12</f>
        <v>SF</v>
      </c>
      <c r="D11" s="145">
        <f>'Tabulation of Bids'!D12</f>
        <v>3136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Pavement Marking Removal</v>
      </c>
      <c r="C12" s="145" t="str">
        <f>'Tabulation of Bids'!C13</f>
        <v>SF</v>
      </c>
      <c r="D12" s="145">
        <f>'Tabulation of Bids'!D13</f>
        <v>1017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Epoxy - Line 4" Y/W</v>
      </c>
      <c r="C13" s="145" t="str">
        <f>'Tabulation of Bids'!C14</f>
        <v>LF</v>
      </c>
      <c r="D13" s="145">
        <f>'Tabulation of Bids'!D14</f>
        <v>70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 xml:space="preserve">Epoxy - Line 6" White </v>
      </c>
      <c r="C14" s="145" t="str">
        <f>'Tabulation of Bids'!C15</f>
        <v>LF</v>
      </c>
      <c r="D14" s="145">
        <f>'Tabulation of Bids'!D15</f>
        <v>777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 xml:space="preserve">Epoxy - Line 8" White </v>
      </c>
      <c r="C15" s="145" t="str">
        <f>'Tabulation of Bids'!C16</f>
        <v>LF</v>
      </c>
      <c r="D15" s="145">
        <f>'Tabulation of Bids'!D16</f>
        <v>646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Epoxy - Line 12" Y/W</v>
      </c>
      <c r="C16" s="145" t="str">
        <f>'Tabulation of Bids'!C17</f>
        <v>LF</v>
      </c>
      <c r="D16" s="145">
        <f>'Tabulation of Bids'!D17</f>
        <v>1030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 xml:space="preserve">Epoxy - Line 18" White </v>
      </c>
      <c r="C17" s="145" t="str">
        <f>'Tabulation of Bids'!C18</f>
        <v>LF</v>
      </c>
      <c r="D17" s="145">
        <f>'Tabulation of Bids'!D18</f>
        <v>100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 xml:space="preserve">Epoxy - Line 24" White </v>
      </c>
      <c r="C18" s="145" t="str">
        <f>'Tabulation of Bids'!C19</f>
        <v>LF</v>
      </c>
      <c r="D18" s="145">
        <f>'Tabulation of Bids'!D19</f>
        <v>299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Epoxy Letters &amp; Symbols</v>
      </c>
      <c r="C19" s="145" t="str">
        <f>'Tabulation of Bids'!C20</f>
        <v>SF</v>
      </c>
      <c r="D19" s="145">
        <f>'Tabulation of Bids'!D20</f>
        <v>652.1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70"/>
      <c r="F2" s="371"/>
    </row>
    <row r="3" spans="1:6" s="98" customFormat="1" ht="15.75" customHeight="1" x14ac:dyDescent="0.2">
      <c r="A3" s="123"/>
      <c r="B3" s="126"/>
      <c r="C3" s="125" t="s">
        <v>14</v>
      </c>
      <c r="D3" s="372" t="s">
        <v>15</v>
      </c>
      <c r="E3" s="372"/>
      <c r="F3" s="373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8">
        <f>'Tabulation of Bids'!$A$3</f>
        <v>0</v>
      </c>
      <c r="E4" s="368"/>
      <c r="F4" s="369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Thermoplastic - Line 4" Y/W</v>
      </c>
      <c r="C16" s="96" t="str">
        <f>'Tabulation of Bids'!$C6</f>
        <v>LF</v>
      </c>
      <c r="D16" s="211">
        <f>'Tabulation of Bids'!$D6</f>
        <v>27306</v>
      </c>
      <c r="E16" s="246">
        <f>'Tabulation of Bids'!$E6</f>
        <v>1.33</v>
      </c>
      <c r="F16" s="327">
        <f>D16*E16</f>
        <v>36316.980000000003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 xml:space="preserve">Thermoplastic - Line 6" White </v>
      </c>
      <c r="C17" s="96" t="str">
        <f>'Tabulation of Bids'!$C7</f>
        <v>LF</v>
      </c>
      <c r="D17" s="97">
        <f>'Tabulation of Bids'!$D7</f>
        <v>9305</v>
      </c>
      <c r="E17" s="241">
        <f>'Tabulation of Bids'!$E7</f>
        <v>2</v>
      </c>
      <c r="F17" s="328">
        <f t="shared" ref="F17:F32" si="0">D17*E17</f>
        <v>18610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 xml:space="preserve">Thermoplastic - Line 8" White </v>
      </c>
      <c r="C18" s="96" t="str">
        <f>'Tabulation of Bids'!$C8</f>
        <v>LF</v>
      </c>
      <c r="D18" s="97">
        <f>'Tabulation of Bids'!$D8</f>
        <v>80</v>
      </c>
      <c r="E18" s="241">
        <f>'Tabulation of Bids'!$E8</f>
        <v>2.66</v>
      </c>
      <c r="F18" s="328">
        <f t="shared" si="0"/>
        <v>212.8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Thermoplastic - Line 12" Y/W</v>
      </c>
      <c r="C19" s="96" t="str">
        <f>'Tabulation of Bids'!$C9</f>
        <v>LF</v>
      </c>
      <c r="D19" s="97">
        <f>'Tabulation of Bids'!$D9</f>
        <v>10410</v>
      </c>
      <c r="E19" s="241">
        <f>'Tabulation of Bids'!$E9</f>
        <v>3.99</v>
      </c>
      <c r="F19" s="328">
        <f t="shared" si="0"/>
        <v>41535.9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 xml:space="preserve">Thermoplastic - Line 18" White </v>
      </c>
      <c r="C20" s="96" t="str">
        <f>'Tabulation of Bids'!$C10</f>
        <v>LF</v>
      </c>
      <c r="D20" s="97">
        <f>'Tabulation of Bids'!$D10</f>
        <v>100</v>
      </c>
      <c r="E20" s="241">
        <f>'Tabulation of Bids'!$E10</f>
        <v>5.66</v>
      </c>
      <c r="F20" s="328">
        <f t="shared" si="0"/>
        <v>566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 xml:space="preserve">Thermoplastic - Line 24" White </v>
      </c>
      <c r="C21" s="96" t="str">
        <f>'Tabulation of Bids'!$C11</f>
        <v>LF</v>
      </c>
      <c r="D21" s="97">
        <f>'Tabulation of Bids'!$D11</f>
        <v>1619</v>
      </c>
      <c r="E21" s="241">
        <f>'Tabulation of Bids'!$E11</f>
        <v>7.99</v>
      </c>
      <c r="F21" s="328">
        <f t="shared" si="0"/>
        <v>12935.81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Thermoplastic Letters &amp; Sybmols</v>
      </c>
      <c r="C22" s="96" t="str">
        <f>'Tabulation of Bids'!$C12</f>
        <v>SF</v>
      </c>
      <c r="D22" s="97">
        <f>'Tabulation of Bids'!$D12</f>
        <v>3136</v>
      </c>
      <c r="E22" s="241">
        <f>'Tabulation of Bids'!$E12</f>
        <v>8.7899999999999991</v>
      </c>
      <c r="F22" s="328">
        <f t="shared" si="0"/>
        <v>27565.439999999999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Pavement Marking Removal</v>
      </c>
      <c r="C23" s="96" t="str">
        <f>'Tabulation of Bids'!$C13</f>
        <v>SF</v>
      </c>
      <c r="D23" s="97">
        <f>'Tabulation of Bids'!$D13</f>
        <v>1017</v>
      </c>
      <c r="E23" s="241">
        <f>'Tabulation of Bids'!$E13</f>
        <v>4.3899999999999997</v>
      </c>
      <c r="F23" s="328">
        <f t="shared" si="0"/>
        <v>4464.63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Epoxy - Line 4" Y/W</v>
      </c>
      <c r="C24" s="96" t="str">
        <f>'Tabulation of Bids'!$C14</f>
        <v>LF</v>
      </c>
      <c r="D24" s="97">
        <f>'Tabulation of Bids'!$D14</f>
        <v>70</v>
      </c>
      <c r="E24" s="241">
        <f>'Tabulation of Bids'!$E14</f>
        <v>1.8</v>
      </c>
      <c r="F24" s="328">
        <f t="shared" si="0"/>
        <v>126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 xml:space="preserve">Epoxy - Line 6" White </v>
      </c>
      <c r="C25" s="96" t="str">
        <f>'Tabulation of Bids'!$C15</f>
        <v>LF</v>
      </c>
      <c r="D25" s="97">
        <f>'Tabulation of Bids'!$D15</f>
        <v>777</v>
      </c>
      <c r="E25" s="241">
        <f>'Tabulation of Bids'!$E15</f>
        <v>2.93</v>
      </c>
      <c r="F25" s="328">
        <f t="shared" si="0"/>
        <v>2276.61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 xml:space="preserve">Epoxy - Line 8" White </v>
      </c>
      <c r="C26" s="96" t="str">
        <f>'Tabulation of Bids'!$C16</f>
        <v>LF</v>
      </c>
      <c r="D26" s="97">
        <f>'Tabulation of Bids'!$D16</f>
        <v>646</v>
      </c>
      <c r="E26" s="241">
        <f>'Tabulation of Bids'!$E16</f>
        <v>3.53</v>
      </c>
      <c r="F26" s="328">
        <f t="shared" si="0"/>
        <v>2280.3799999999997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Epoxy - Line 12" Y/W</v>
      </c>
      <c r="C27" s="96" t="str">
        <f>'Tabulation of Bids'!$C17</f>
        <v>LF</v>
      </c>
      <c r="D27" s="97">
        <f>'Tabulation of Bids'!$D17</f>
        <v>1030</v>
      </c>
      <c r="E27" s="241">
        <f>'Tabulation of Bids'!$E17</f>
        <v>5.28</v>
      </c>
      <c r="F27" s="328">
        <f t="shared" si="0"/>
        <v>5438.4000000000005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 xml:space="preserve">Epoxy - Line 18" White </v>
      </c>
      <c r="C28" s="96" t="str">
        <f>'Tabulation of Bids'!$C18</f>
        <v>LF</v>
      </c>
      <c r="D28" s="97">
        <f>'Tabulation of Bids'!$D18</f>
        <v>100</v>
      </c>
      <c r="E28" s="241">
        <f>'Tabulation of Bids'!$E18</f>
        <v>5.66</v>
      </c>
      <c r="F28" s="328">
        <f t="shared" si="0"/>
        <v>566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 xml:space="preserve">Epoxy - Line 24" White </v>
      </c>
      <c r="C29" s="96" t="str">
        <f>'Tabulation of Bids'!$C19</f>
        <v>LF</v>
      </c>
      <c r="D29" s="97">
        <f>'Tabulation of Bids'!$D19</f>
        <v>299</v>
      </c>
      <c r="E29" s="241">
        <f>'Tabulation of Bids'!$E19</f>
        <v>11.71</v>
      </c>
      <c r="F29" s="328">
        <f t="shared" si="0"/>
        <v>3501.2900000000004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Epoxy Letters &amp; Symbols</v>
      </c>
      <c r="C30" s="96" t="str">
        <f>'Tabulation of Bids'!$C20</f>
        <v>SF</v>
      </c>
      <c r="D30" s="97">
        <f>'Tabulation of Bids'!$D20</f>
        <v>652.1</v>
      </c>
      <c r="E30" s="241">
        <f>'Tabulation of Bids'!$E20</f>
        <v>11.71</v>
      </c>
      <c r="F30" s="328">
        <f t="shared" si="0"/>
        <v>7636.0910000000013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28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28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28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28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28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28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28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28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29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0">
        <f>SUM(F16:F39)</f>
        <v>164032.33100000001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66">
        <f>E2</f>
        <v>0</v>
      </c>
      <c r="F47" s="367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68">
        <f>D4</f>
        <v>0</v>
      </c>
      <c r="E49" s="368"/>
      <c r="F49" s="369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27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28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28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28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28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28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28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28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164032.33100000001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66">
        <f>E47</f>
        <v>0</v>
      </c>
      <c r="F92" s="367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68">
        <f>D49</f>
        <v>0</v>
      </c>
      <c r="E94" s="368"/>
      <c r="F94" s="369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164032.33100000001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66">
        <f>E92</f>
        <v>0</v>
      </c>
      <c r="F137" s="367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68">
        <f>D94</f>
        <v>0</v>
      </c>
      <c r="E139" s="368"/>
      <c r="F139" s="369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164032.33100000001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66">
        <f>E137</f>
        <v>0</v>
      </c>
      <c r="F182" s="367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68">
        <f>D139</f>
        <v>0</v>
      </c>
      <c r="E184" s="368"/>
      <c r="F184" s="369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164032.33100000001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66">
        <f>E182</f>
        <v>0</v>
      </c>
      <c r="F227" s="367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68">
        <f>D184</f>
        <v>0</v>
      </c>
      <c r="E229" s="368"/>
      <c r="F229" s="369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164032.33100000001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7" t="s">
        <v>110</v>
      </c>
      <c r="B267" s="116"/>
      <c r="C267" s="116"/>
      <c r="D267" s="347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66">
        <f>E227</f>
        <v>0</v>
      </c>
      <c r="F272" s="367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68">
        <f>D229</f>
        <v>0</v>
      </c>
      <c r="E274" s="368"/>
      <c r="F274" s="369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164032.33100000001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7" t="s">
        <v>110</v>
      </c>
      <c r="B312" s="116"/>
      <c r="C312" s="116"/>
      <c r="D312" s="347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66">
        <f>E272</f>
        <v>0</v>
      </c>
      <c r="F317" s="367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68">
        <f>D274</f>
        <v>0</v>
      </c>
      <c r="E319" s="368"/>
      <c r="F319" s="369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164032.33100000001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7" t="s">
        <v>110</v>
      </c>
      <c r="B357" s="116"/>
      <c r="C357" s="116"/>
      <c r="D357" s="347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66">
        <f>E317</f>
        <v>0</v>
      </c>
      <c r="F362" s="367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68">
        <f>D319</f>
        <v>0</v>
      </c>
      <c r="E364" s="368"/>
      <c r="F364" s="369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164032.33100000001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7" t="s">
        <v>110</v>
      </c>
      <c r="B402" s="116"/>
      <c r="C402" s="116"/>
      <c r="D402" s="347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66">
        <f>E362</f>
        <v>0</v>
      </c>
      <c r="F407" s="367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68">
        <f>D364</f>
        <v>0</v>
      </c>
      <c r="E409" s="368"/>
      <c r="F409" s="369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164032.33100000001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7" t="s">
        <v>110</v>
      </c>
      <c r="B447" s="116"/>
      <c r="C447" s="116"/>
      <c r="D447" s="347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66">
        <f>E407</f>
        <v>0</v>
      </c>
      <c r="F452" s="367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68">
        <f>D409</f>
        <v>0</v>
      </c>
      <c r="E454" s="368"/>
      <c r="F454" s="369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164032.33100000001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7" t="s">
        <v>110</v>
      </c>
      <c r="B492" s="116"/>
      <c r="C492" s="116"/>
      <c r="D492" s="347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66">
        <f>E452</f>
        <v>0</v>
      </c>
      <c r="F497" s="367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68">
        <f>D454</f>
        <v>0</v>
      </c>
      <c r="E499" s="368"/>
      <c r="F499" s="369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164032.33100000001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7" t="s">
        <v>110</v>
      </c>
      <c r="B537" s="116"/>
      <c r="C537" s="116"/>
      <c r="D537" s="347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497:F497"/>
    <mergeCell ref="D499:F499"/>
    <mergeCell ref="D364:F364"/>
    <mergeCell ref="E407:F407"/>
    <mergeCell ref="D409:F409"/>
    <mergeCell ref="E452:F452"/>
    <mergeCell ref="D454:F454"/>
    <mergeCell ref="E272:F272"/>
    <mergeCell ref="D274:F274"/>
    <mergeCell ref="E317:F317"/>
    <mergeCell ref="D319:F319"/>
    <mergeCell ref="E362:F362"/>
    <mergeCell ref="E2:F2"/>
    <mergeCell ref="D4:F4"/>
    <mergeCell ref="E92:F92"/>
    <mergeCell ref="D94:F94"/>
    <mergeCell ref="D49:F49"/>
    <mergeCell ref="E47:F47"/>
    <mergeCell ref="D3:F3"/>
    <mergeCell ref="E182:F182"/>
    <mergeCell ref="D184:F184"/>
    <mergeCell ref="E227:F227"/>
    <mergeCell ref="D229:F229"/>
    <mergeCell ref="E137:F137"/>
    <mergeCell ref="D139:F139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6"/>
  <sheetViews>
    <sheetView showGridLines="0" topLeftCell="A614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76" t="str">
        <f>IF(A55="",IF(ISNUMBER(J37),"ENGINEER'S PAYMENT ESTIMATE","ENGINEER'S FINAL PAYMENT ESTIMATE"),A49)</f>
        <v>ENGINEER'S FINAL PAYMENT ESTIMATE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Marking Specialist Co.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Arlington Heights, IL Bid Bond</v>
      </c>
      <c r="C4" s="12"/>
      <c r="D4" s="12"/>
      <c r="E4" s="12"/>
      <c r="F4" s="12"/>
      <c r="G4" s="12"/>
      <c r="H4" s="14"/>
      <c r="I4" s="374"/>
      <c r="J4" s="374"/>
      <c r="K4" s="37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Thermoplastic - Line 4" Y/W</v>
      </c>
      <c r="C7" s="307">
        <f>IF('Tabulation of Bids'!D6=0,"",'Tabulation of Bids'!D6)</f>
        <v>27306</v>
      </c>
      <c r="D7" s="308" t="str">
        <f>IF(ISBLANK('Tabulation of Bids'!C6),"",'Tabulation of Bids'!C6)</f>
        <v>LF</v>
      </c>
      <c r="E7" s="263">
        <f>IF(J7 = "","",J7*C7)</f>
        <v>27579.06</v>
      </c>
      <c r="F7" s="264" t="str">
        <f t="shared" ref="F7:F23" si="0">IF((H7&gt;C7),H7-C7,"")</f>
        <v/>
      </c>
      <c r="G7" s="296">
        <f t="shared" ref="G7:G30" si="1">IF($K$48="BLR 6303",IF(C7&gt;H7,C7-H7,""),"")</f>
        <v>27306</v>
      </c>
      <c r="H7" s="167"/>
      <c r="I7" s="136" t="str">
        <f>IF(ISBLANK(H7),"",D7)</f>
        <v/>
      </c>
      <c r="J7" s="134">
        <f>IF(ISBLANK('Tabulation of Bids'!G6),"",'Tabulation of Bids'!G6)</f>
        <v>1.01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 xml:space="preserve">Thermoplastic - Line 6" White </v>
      </c>
      <c r="C8" s="307">
        <f>IF('Tabulation of Bids'!D7=0,"",'Tabulation of Bids'!D7)</f>
        <v>9305</v>
      </c>
      <c r="D8" s="311" t="str">
        <f>IF(ISBLANK('Tabulation of Bids'!C7),"",'Tabulation of Bids'!C7)</f>
        <v>LF</v>
      </c>
      <c r="E8" s="267">
        <f t="shared" ref="E8:E23" si="2">IF(J8 = "","",J8*C8)</f>
        <v>14608.85</v>
      </c>
      <c r="F8" s="268" t="str">
        <f t="shared" si="0"/>
        <v/>
      </c>
      <c r="G8" s="296">
        <f t="shared" si="1"/>
        <v>9305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1.57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 xml:space="preserve">Thermoplastic - Line 8" White </v>
      </c>
      <c r="C9" s="307">
        <f>IF('Tabulation of Bids'!D8=0,"",'Tabulation of Bids'!D8)</f>
        <v>80</v>
      </c>
      <c r="D9" s="311" t="str">
        <f>IF(ISBLANK('Tabulation of Bids'!C8),"",'Tabulation of Bids'!C8)</f>
        <v>LF</v>
      </c>
      <c r="E9" s="267">
        <f t="shared" si="2"/>
        <v>168</v>
      </c>
      <c r="F9" s="268" t="str">
        <f t="shared" si="0"/>
        <v/>
      </c>
      <c r="G9" s="296">
        <f t="shared" si="1"/>
        <v>80</v>
      </c>
      <c r="H9" s="167"/>
      <c r="I9" s="136" t="str">
        <f t="shared" si="3"/>
        <v/>
      </c>
      <c r="J9" s="134">
        <f>IF(ISBLANK('Tabulation of Bids'!G8),"",'Tabulation of Bids'!G8)</f>
        <v>2.1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Thermoplastic - Line 12" Y/W</v>
      </c>
      <c r="C10" s="307">
        <f>IF('Tabulation of Bids'!D9=0,"",'Tabulation of Bids'!D9)</f>
        <v>10410</v>
      </c>
      <c r="D10" s="311" t="str">
        <f>IF(ISBLANK('Tabulation of Bids'!C9),"",'Tabulation of Bids'!C9)</f>
        <v>LF</v>
      </c>
      <c r="E10" s="267">
        <f t="shared" si="2"/>
        <v>32791.5</v>
      </c>
      <c r="F10" s="268" t="str">
        <f t="shared" si="0"/>
        <v/>
      </c>
      <c r="G10" s="296">
        <f t="shared" si="1"/>
        <v>10410</v>
      </c>
      <c r="H10" s="167"/>
      <c r="I10" s="136" t="str">
        <f t="shared" si="3"/>
        <v/>
      </c>
      <c r="J10" s="134">
        <f>IF(ISBLANK('Tabulation of Bids'!G9),"",'Tabulation of Bids'!G9)</f>
        <v>3.15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 xml:space="preserve">Thermoplastic - Line 18" White </v>
      </c>
      <c r="C11" s="307">
        <f>IF('Tabulation of Bids'!D10=0,"",'Tabulation of Bids'!D10)</f>
        <v>100</v>
      </c>
      <c r="D11" s="311" t="str">
        <f>IF(ISBLANK('Tabulation of Bids'!C10),"",'Tabulation of Bids'!C10)</f>
        <v>LF</v>
      </c>
      <c r="E11" s="267">
        <f t="shared" si="2"/>
        <v>475</v>
      </c>
      <c r="F11" s="268" t="str">
        <f t="shared" si="0"/>
        <v/>
      </c>
      <c r="G11" s="296">
        <f t="shared" si="1"/>
        <v>100</v>
      </c>
      <c r="H11" s="167"/>
      <c r="I11" s="136" t="str">
        <f t="shared" si="3"/>
        <v/>
      </c>
      <c r="J11" s="134">
        <f>IF(ISBLANK('Tabulation of Bids'!G10),"",'Tabulation of Bids'!G10)</f>
        <v>4.75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>
        <f>IF(ISBLANK('Tabulation of Bids'!A11),"",'Tabulation of Bids'!A11)</f>
        <v>6</v>
      </c>
      <c r="B12" s="310" t="str">
        <f>IF(ISBLANK('Tabulation of Bids'!B11),"",'Tabulation of Bids'!B11)</f>
        <v xml:space="preserve">Thermoplastic - Line 24" White </v>
      </c>
      <c r="C12" s="307">
        <f>IF('Tabulation of Bids'!D11=0,"",'Tabulation of Bids'!D11)</f>
        <v>1619</v>
      </c>
      <c r="D12" s="311" t="str">
        <f>IF(ISBLANK('Tabulation of Bids'!C11),"",'Tabulation of Bids'!C11)</f>
        <v>LF</v>
      </c>
      <c r="E12" s="267">
        <f t="shared" si="2"/>
        <v>10199.699999999999</v>
      </c>
      <c r="F12" s="268" t="str">
        <f t="shared" si="0"/>
        <v/>
      </c>
      <c r="G12" s="296">
        <f t="shared" si="1"/>
        <v>1619</v>
      </c>
      <c r="H12" s="167"/>
      <c r="I12" s="136" t="str">
        <f t="shared" si="3"/>
        <v/>
      </c>
      <c r="J12" s="134">
        <f>IF(ISBLANK('Tabulation of Bids'!G11),"",'Tabulation of Bids'!G11)</f>
        <v>6.3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>
        <f>IF(ISBLANK('Tabulation of Bids'!A12),"",'Tabulation of Bids'!A12)</f>
        <v>7</v>
      </c>
      <c r="B13" s="310" t="str">
        <f>IF(ISBLANK('Tabulation of Bids'!B12),"",'Tabulation of Bids'!B12)</f>
        <v>Thermoplastic Letters &amp; Sybmols</v>
      </c>
      <c r="C13" s="307">
        <f>IF('Tabulation of Bids'!D12=0,"",'Tabulation of Bids'!D12)</f>
        <v>3136</v>
      </c>
      <c r="D13" s="311" t="str">
        <f>IF(ISBLANK('Tabulation of Bids'!C12),"",'Tabulation of Bids'!C12)</f>
        <v>SF</v>
      </c>
      <c r="E13" s="267">
        <f t="shared" si="2"/>
        <v>12261.76</v>
      </c>
      <c r="F13" s="268" t="str">
        <f t="shared" si="0"/>
        <v/>
      </c>
      <c r="G13" s="296">
        <f t="shared" si="1"/>
        <v>3136</v>
      </c>
      <c r="H13" s="167"/>
      <c r="I13" s="136" t="str">
        <f t="shared" si="3"/>
        <v/>
      </c>
      <c r="J13" s="134">
        <f>IF(ISBLANK('Tabulation of Bids'!G12),"",'Tabulation of Bids'!G12)</f>
        <v>3.91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>
        <f>IF(ISBLANK('Tabulation of Bids'!A13),"",'Tabulation of Bids'!A13)</f>
        <v>8</v>
      </c>
      <c r="B14" s="310" t="str">
        <f>IF(ISBLANK('Tabulation of Bids'!B13),"",'Tabulation of Bids'!B13)</f>
        <v>Pavement Marking Removal</v>
      </c>
      <c r="C14" s="307">
        <f>IF('Tabulation of Bids'!D13=0,"",'Tabulation of Bids'!D13)</f>
        <v>1017</v>
      </c>
      <c r="D14" s="311" t="str">
        <f>IF(ISBLANK('Tabulation of Bids'!C13),"",'Tabulation of Bids'!C13)</f>
        <v>SF</v>
      </c>
      <c r="E14" s="267">
        <f t="shared" si="2"/>
        <v>3051</v>
      </c>
      <c r="F14" s="268" t="str">
        <f t="shared" si="0"/>
        <v/>
      </c>
      <c r="G14" s="296">
        <f t="shared" si="1"/>
        <v>1017</v>
      </c>
      <c r="H14" s="167"/>
      <c r="I14" s="136" t="str">
        <f t="shared" si="3"/>
        <v/>
      </c>
      <c r="J14" s="134">
        <f>IF(ISBLANK('Tabulation of Bids'!G13),"",'Tabulation of Bids'!G13)</f>
        <v>3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>
        <f>IF(ISBLANK('Tabulation of Bids'!A14),"",'Tabulation of Bids'!A14)</f>
        <v>9</v>
      </c>
      <c r="B15" s="310" t="str">
        <f>IF(ISBLANK('Tabulation of Bids'!B14),"",'Tabulation of Bids'!B14)</f>
        <v>Epoxy - Line 4" Y/W</v>
      </c>
      <c r="C15" s="307">
        <f>IF('Tabulation of Bids'!D14=0,"",'Tabulation of Bids'!D14)</f>
        <v>70</v>
      </c>
      <c r="D15" s="311" t="str">
        <f>IF(ISBLANK('Tabulation of Bids'!C14),"",'Tabulation of Bids'!C14)</f>
        <v>LF</v>
      </c>
      <c r="E15" s="267">
        <f t="shared" si="2"/>
        <v>91</v>
      </c>
      <c r="F15" s="268" t="str">
        <f t="shared" si="0"/>
        <v/>
      </c>
      <c r="G15" s="296">
        <f t="shared" si="1"/>
        <v>70</v>
      </c>
      <c r="H15" s="167"/>
      <c r="I15" s="136" t="str">
        <f t="shared" si="3"/>
        <v/>
      </c>
      <c r="J15" s="134">
        <f>IF(ISBLANK('Tabulation of Bids'!G14),"",'Tabulation of Bids'!G14)</f>
        <v>1.3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>
        <f>IF(ISBLANK('Tabulation of Bids'!A15),"",'Tabulation of Bids'!A15)</f>
        <v>10</v>
      </c>
      <c r="B16" s="310" t="str">
        <f>IF(ISBLANK('Tabulation of Bids'!B15),"",'Tabulation of Bids'!B15)</f>
        <v xml:space="preserve">Epoxy - Line 6" White </v>
      </c>
      <c r="C16" s="307">
        <f>IF('Tabulation of Bids'!D15=0,"",'Tabulation of Bids'!D15)</f>
        <v>777</v>
      </c>
      <c r="D16" s="311" t="str">
        <f>IF(ISBLANK('Tabulation of Bids'!C15),"",'Tabulation of Bids'!C15)</f>
        <v>LF</v>
      </c>
      <c r="E16" s="267">
        <f t="shared" si="2"/>
        <v>1569.54</v>
      </c>
      <c r="F16" s="268" t="str">
        <f t="shared" si="0"/>
        <v/>
      </c>
      <c r="G16" s="296">
        <f t="shared" si="1"/>
        <v>777</v>
      </c>
      <c r="H16" s="167"/>
      <c r="I16" s="136" t="str">
        <f t="shared" si="3"/>
        <v/>
      </c>
      <c r="J16" s="134">
        <f>IF(ISBLANK('Tabulation of Bids'!G15),"",'Tabulation of Bids'!G15)</f>
        <v>2.02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>
        <f>IF(ISBLANK('Tabulation of Bids'!A16),"",'Tabulation of Bids'!A16)</f>
        <v>11</v>
      </c>
      <c r="B17" s="310" t="str">
        <f>IF(ISBLANK('Tabulation of Bids'!B16),"",'Tabulation of Bids'!B16)</f>
        <v xml:space="preserve">Epoxy - Line 8" White </v>
      </c>
      <c r="C17" s="307">
        <f>IF('Tabulation of Bids'!D16=0,"",'Tabulation of Bids'!D16)</f>
        <v>646</v>
      </c>
      <c r="D17" s="311" t="str">
        <f>IF(ISBLANK('Tabulation of Bids'!C16),"",'Tabulation of Bids'!C16)</f>
        <v>LF</v>
      </c>
      <c r="E17" s="267">
        <f t="shared" si="2"/>
        <v>1737.74</v>
      </c>
      <c r="F17" s="268" t="str">
        <f t="shared" si="0"/>
        <v/>
      </c>
      <c r="G17" s="296">
        <f t="shared" si="1"/>
        <v>646</v>
      </c>
      <c r="H17" s="167"/>
      <c r="I17" s="136" t="str">
        <f t="shared" si="3"/>
        <v/>
      </c>
      <c r="J17" s="134">
        <f>IF(ISBLANK('Tabulation of Bids'!G16),"",'Tabulation of Bids'!G16)</f>
        <v>2.69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>
        <f>IF(ISBLANK('Tabulation of Bids'!A17),"",'Tabulation of Bids'!A17)</f>
        <v>12</v>
      </c>
      <c r="B18" s="310" t="str">
        <f>IF(ISBLANK('Tabulation of Bids'!B17),"",'Tabulation of Bids'!B17)</f>
        <v>Epoxy - Line 12" Y/W</v>
      </c>
      <c r="C18" s="307">
        <f>IF('Tabulation of Bids'!D17=0,"",'Tabulation of Bids'!D17)</f>
        <v>1030</v>
      </c>
      <c r="D18" s="311" t="str">
        <f>IF(ISBLANK('Tabulation of Bids'!C17),"",'Tabulation of Bids'!C17)</f>
        <v>LF</v>
      </c>
      <c r="E18" s="267">
        <f t="shared" si="2"/>
        <v>4150.9000000000005</v>
      </c>
      <c r="F18" s="268" t="str">
        <f t="shared" si="0"/>
        <v/>
      </c>
      <c r="G18" s="296">
        <f t="shared" si="1"/>
        <v>1030</v>
      </c>
      <c r="H18" s="167"/>
      <c r="I18" s="136" t="str">
        <f t="shared" si="3"/>
        <v/>
      </c>
      <c r="J18" s="134">
        <f>IF(ISBLANK('Tabulation of Bids'!G17),"",'Tabulation of Bids'!G17)</f>
        <v>4.03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>
        <f>IF(ISBLANK('Tabulation of Bids'!A18),"",'Tabulation of Bids'!A18)</f>
        <v>13</v>
      </c>
      <c r="B19" s="310" t="str">
        <f>IF(ISBLANK('Tabulation of Bids'!B18),"",'Tabulation of Bids'!B18)</f>
        <v xml:space="preserve">Epoxy - Line 18" White </v>
      </c>
      <c r="C19" s="307">
        <f>IF('Tabulation of Bids'!D18=0,"",'Tabulation of Bids'!D18)</f>
        <v>100</v>
      </c>
      <c r="D19" s="311" t="str">
        <f>IF(ISBLANK('Tabulation of Bids'!C18),"",'Tabulation of Bids'!C18)</f>
        <v>LF</v>
      </c>
      <c r="E19" s="267">
        <f t="shared" si="2"/>
        <v>605</v>
      </c>
      <c r="F19" s="268" t="str">
        <f t="shared" si="0"/>
        <v/>
      </c>
      <c r="G19" s="296">
        <f t="shared" si="1"/>
        <v>100</v>
      </c>
      <c r="H19" s="167"/>
      <c r="I19" s="136" t="str">
        <f t="shared" si="3"/>
        <v/>
      </c>
      <c r="J19" s="134">
        <f>IF(ISBLANK('Tabulation of Bids'!G18),"",'Tabulation of Bids'!G18)</f>
        <v>6.05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>
        <f>IF(ISBLANK('Tabulation of Bids'!A19),"",'Tabulation of Bids'!A19)</f>
        <v>14</v>
      </c>
      <c r="B20" s="310" t="str">
        <f>IF(ISBLANK('Tabulation of Bids'!B19),"",'Tabulation of Bids'!B19)</f>
        <v xml:space="preserve">Epoxy - Line 24" White </v>
      </c>
      <c r="C20" s="307">
        <f>IF('Tabulation of Bids'!D19=0,"",'Tabulation of Bids'!D19)</f>
        <v>299</v>
      </c>
      <c r="D20" s="311" t="str">
        <f>IF(ISBLANK('Tabulation of Bids'!C19),"",'Tabulation of Bids'!C19)</f>
        <v>LF</v>
      </c>
      <c r="E20" s="267">
        <f t="shared" si="2"/>
        <v>2421.9</v>
      </c>
      <c r="F20" s="268" t="str">
        <f t="shared" si="0"/>
        <v/>
      </c>
      <c r="G20" s="296">
        <f t="shared" si="1"/>
        <v>299</v>
      </c>
      <c r="H20" s="167"/>
      <c r="I20" s="136" t="str">
        <f t="shared" si="3"/>
        <v/>
      </c>
      <c r="J20" s="134">
        <f>IF(ISBLANK('Tabulation of Bids'!G19),"",'Tabulation of Bids'!G19)</f>
        <v>8.1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>
        <f>IF(ISBLANK('Tabulation of Bids'!A20),"",'Tabulation of Bids'!A20)</f>
        <v>15</v>
      </c>
      <c r="B21" s="310" t="str">
        <f>IF(ISBLANK('Tabulation of Bids'!B20),"",'Tabulation of Bids'!B20)</f>
        <v>Epoxy Letters &amp; Symbols</v>
      </c>
      <c r="C21" s="307">
        <f>IF('Tabulation of Bids'!D20=0,"",'Tabulation of Bids'!D20)</f>
        <v>652.1</v>
      </c>
      <c r="D21" s="311" t="str">
        <f>IF(ISBLANK('Tabulation of Bids'!C20),"",'Tabulation of Bids'!C20)</f>
        <v>SF</v>
      </c>
      <c r="E21" s="267">
        <f t="shared" si="2"/>
        <v>3260.5</v>
      </c>
      <c r="F21" s="268" t="str">
        <f t="shared" si="0"/>
        <v/>
      </c>
      <c r="G21" s="296">
        <f t="shared" si="1"/>
        <v>652.1</v>
      </c>
      <c r="H21" s="167"/>
      <c r="I21" s="136" t="str">
        <f t="shared" si="3"/>
        <v/>
      </c>
      <c r="J21" s="134">
        <f>IF(ISBLANK('Tabulation of Bids'!G20),"",'Tabulation of Bids'!G20)</f>
        <v>5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 t="str">
        <f>IF(ISBLANK('Tabulation of Bids'!A21),"",'Tabulation of Bids'!A21)</f>
        <v/>
      </c>
      <c r="B22" s="310" t="str">
        <f>IF(ISBLANK('Tabulation of Bids'!B21),"",'Tabulation of Bids'!B21)</f>
        <v/>
      </c>
      <c r="C22" s="307" t="str">
        <f>IF('Tabulation of Bids'!D21=0,"",'Tabulation of Bids'!D21)</f>
        <v/>
      </c>
      <c r="D22" s="311" t="str">
        <f>IF(ISBLANK('Tabulation of Bids'!C21),"",'Tabulation of Bids'!C21)</f>
        <v/>
      </c>
      <c r="E22" s="267" t="str">
        <f t="shared" si="2"/>
        <v/>
      </c>
      <c r="F22" s="268" t="str">
        <f t="shared" si="0"/>
        <v/>
      </c>
      <c r="G22" s="296" t="str">
        <f t="shared" si="1"/>
        <v/>
      </c>
      <c r="H22" s="167"/>
      <c r="I22" s="136" t="str">
        <f t="shared" si="3"/>
        <v/>
      </c>
      <c r="J22" s="134" t="str">
        <f>IF(ISBLANK('Tabulation of Bids'!G21),"",'Tabulation of Bids'!G21)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 t="str">
        <f>IF(ISBLANK('Tabulation of Bids'!A22),"",'Tabulation of Bids'!A22)</f>
        <v/>
      </c>
      <c r="B23" s="310" t="str">
        <f>IF(ISBLANK('Tabulation of Bids'!B22),"",'Tabulation of Bids'!B22)</f>
        <v/>
      </c>
      <c r="C23" s="307" t="str">
        <f>IF('Tabulation of Bids'!D22=0,"",'Tabulation of Bids'!D22)</f>
        <v/>
      </c>
      <c r="D23" s="311" t="str">
        <f>IF(ISBLANK('Tabulation of Bids'!C22),"",'Tabulation of Bids'!C22)</f>
        <v/>
      </c>
      <c r="E23" s="267" t="str">
        <f t="shared" si="2"/>
        <v/>
      </c>
      <c r="F23" s="268" t="str">
        <f t="shared" si="0"/>
        <v/>
      </c>
      <c r="G23" s="296" t="str">
        <f t="shared" si="1"/>
        <v/>
      </c>
      <c r="H23" s="167"/>
      <c r="I23" s="136" t="str">
        <f t="shared" si="3"/>
        <v/>
      </c>
      <c r="J23" s="134" t="str">
        <f>IF(ISBLANK('Tabulation of Bids'!G22),"",'Tabulation of Bids'!G22)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 t="str">
        <f>IF(ISBLANK('Tabulation of Bids'!A23),"",'Tabulation of Bids'!A23)</f>
        <v/>
      </c>
      <c r="B24" s="310" t="str">
        <f>IF(ISBLANK('Tabulation of Bids'!B23),"",'Tabulation of Bids'!B23)</f>
        <v/>
      </c>
      <c r="C24" s="307" t="str">
        <f>IF('Tabulation of Bids'!D23=0,"",'Tabulation of Bids'!D23)</f>
        <v/>
      </c>
      <c r="D24" s="311" t="str">
        <f>IF(ISBLANK('Tabulation of Bids'!C23),"",'Tabulation of Bids'!C23)</f>
        <v/>
      </c>
      <c r="E24" s="267" t="str">
        <f t="shared" ref="E24:E30" si="5">IF(J24 = "","",J24*C24)</f>
        <v/>
      </c>
      <c r="F24" s="268" t="str">
        <f t="shared" ref="F24:F30" si="6">IF((H24&gt;C24),H24-C24,"")</f>
        <v/>
      </c>
      <c r="G24" s="296" t="str">
        <f t="shared" si="1"/>
        <v/>
      </c>
      <c r="H24" s="167"/>
      <c r="I24" s="136" t="str">
        <f t="shared" ref="I24:I30" si="7">IF(ISBLANK(H24),"",D24)</f>
        <v/>
      </c>
      <c r="J24" s="134" t="str">
        <f>IF(ISBLANK('Tabulation of Bids'!G23),"",'Tabulation of Bids'!G23)</f>
        <v/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 t="str">
        <f>IF(ISBLANK('Tabulation of Bids'!A24),"",'Tabulation of Bids'!A24)</f>
        <v/>
      </c>
      <c r="B25" s="310" t="str">
        <f>IF(ISBLANK('Tabulation of Bids'!B24),"",'Tabulation of Bids'!B24)</f>
        <v/>
      </c>
      <c r="C25" s="307" t="str">
        <f>IF('Tabulation of Bids'!D24=0,"",'Tabulation of Bids'!D24)</f>
        <v/>
      </c>
      <c r="D25" s="311" t="str">
        <f>IF(ISBLANK('Tabulation of Bids'!C24),"",'Tabulation of Bids'!C24)</f>
        <v/>
      </c>
      <c r="E25" s="267" t="str">
        <f t="shared" si="5"/>
        <v/>
      </c>
      <c r="F25" s="268" t="str">
        <f t="shared" si="6"/>
        <v/>
      </c>
      <c r="G25" s="296" t="str">
        <f t="shared" si="1"/>
        <v/>
      </c>
      <c r="H25" s="167"/>
      <c r="I25" s="136" t="str">
        <f t="shared" si="7"/>
        <v/>
      </c>
      <c r="J25" s="134" t="str">
        <f>IF(ISBLANK('Tabulation of Bids'!G24),"",'Tabulation of Bids'!G24)</f>
        <v/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 t="str">
        <f>IF(ISBLANK('Tabulation of Bids'!A25),"",'Tabulation of Bids'!A25)</f>
        <v/>
      </c>
      <c r="B26" s="310" t="str">
        <f>IF(ISBLANK('Tabulation of Bids'!B25),"",'Tabulation of Bids'!B25)</f>
        <v/>
      </c>
      <c r="C26" s="307" t="str">
        <f>IF('Tabulation of Bids'!D25=0,"",'Tabulation of Bids'!D25)</f>
        <v/>
      </c>
      <c r="D26" s="311" t="str">
        <f>IF(ISBLANK('Tabulation of Bids'!C25),"",'Tabulation of Bids'!C25)</f>
        <v/>
      </c>
      <c r="E26" s="267" t="str">
        <f t="shared" si="5"/>
        <v/>
      </c>
      <c r="F26" s="268" t="str">
        <f t="shared" si="6"/>
        <v/>
      </c>
      <c r="G26" s="296" t="str">
        <f t="shared" si="1"/>
        <v/>
      </c>
      <c r="H26" s="167"/>
      <c r="I26" s="136" t="str">
        <f t="shared" si="7"/>
        <v/>
      </c>
      <c r="J26" s="134" t="str">
        <f>IF(ISBLANK('Tabulation of Bids'!G25),"",'Tabulation of Bids'!G25)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 t="str">
        <f>IF(ISBLANK('Tabulation of Bids'!A26),"",'Tabulation of Bids'!A26)</f>
        <v/>
      </c>
      <c r="B27" s="310" t="str">
        <f>IF(ISBLANK('Tabulation of Bids'!B26),"",'Tabulation of Bids'!B26)</f>
        <v/>
      </c>
      <c r="C27" s="307" t="str">
        <f>IF('Tabulation of Bids'!D26=0,"",'Tabulation of Bids'!D26)</f>
        <v/>
      </c>
      <c r="D27" s="311" t="str">
        <f>IF(ISBLANK('Tabulation of Bids'!C26),"",'Tabulation of Bids'!C26)</f>
        <v/>
      </c>
      <c r="E27" s="267" t="str">
        <f t="shared" si="5"/>
        <v/>
      </c>
      <c r="F27" s="268" t="str">
        <f t="shared" si="6"/>
        <v/>
      </c>
      <c r="G27" s="296" t="str">
        <f t="shared" si="1"/>
        <v/>
      </c>
      <c r="H27" s="167"/>
      <c r="I27" s="136" t="str">
        <f t="shared" si="7"/>
        <v/>
      </c>
      <c r="J27" s="134" t="str">
        <f>IF(ISBLANK('Tabulation of Bids'!G26),"",'Tabulation of Bids'!G26)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 t="str">
        <f>IF(ISBLANK('Tabulation of Bids'!A27),"",'Tabulation of Bids'!A27)</f>
        <v/>
      </c>
      <c r="B28" s="310" t="str">
        <f>IF(ISBLANK('Tabulation of Bids'!B27),"",'Tabulation of Bids'!B27)</f>
        <v/>
      </c>
      <c r="C28" s="307" t="str">
        <f>IF('Tabulation of Bids'!D27=0,"",'Tabulation of Bids'!D27)</f>
        <v/>
      </c>
      <c r="D28" s="311" t="str">
        <f>IF(ISBLANK('Tabulation of Bids'!C27),"",'Tabulation of Bids'!C27)</f>
        <v/>
      </c>
      <c r="E28" s="267" t="str">
        <f t="shared" si="5"/>
        <v/>
      </c>
      <c r="F28" s="268" t="str">
        <f t="shared" si="6"/>
        <v/>
      </c>
      <c r="G28" s="296" t="str">
        <f t="shared" si="1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 t="str">
        <f>IF(ISBLANK('Tabulation of Bids'!A28),"",'Tabulation of Bids'!A28)</f>
        <v/>
      </c>
      <c r="B29" s="310" t="str">
        <f>IF(ISBLANK('Tabulation of Bids'!B28),"",'Tabulation of Bids'!B28)</f>
        <v/>
      </c>
      <c r="C29" s="307" t="str">
        <f>IF('Tabulation of Bids'!D28=0,"",'Tabulation of Bids'!D28)</f>
        <v/>
      </c>
      <c r="D29" s="311" t="str">
        <f>IF(ISBLANK('Tabulation of Bids'!C28),"",'Tabulation of Bids'!C28)</f>
        <v/>
      </c>
      <c r="E29" s="267" t="str">
        <f t="shared" si="5"/>
        <v/>
      </c>
      <c r="F29" s="268" t="str">
        <f t="shared" si="6"/>
        <v/>
      </c>
      <c r="G29" s="296" t="str">
        <f t="shared" si="1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 t="str">
        <f>IF(ISBLANK('Tabulation of Bids'!A29),"",'Tabulation of Bids'!A29)</f>
        <v/>
      </c>
      <c r="B30" s="313" t="str">
        <f>IF(ISBLANK('Tabulation of Bids'!B29),"",'Tabulation of Bids'!B29)</f>
        <v/>
      </c>
      <c r="C30" s="307" t="str">
        <f>IF('Tabulation of Bids'!D29=0,"",'Tabulation of Bids'!D29)</f>
        <v/>
      </c>
      <c r="D30" s="314" t="str">
        <f>IF(ISBLANK('Tabulation of Bids'!C29),"",'Tabulation of Bids'!C29)</f>
        <v/>
      </c>
      <c r="E30" s="269" t="str">
        <f t="shared" si="5"/>
        <v/>
      </c>
      <c r="F30" s="270" t="str">
        <f t="shared" si="6"/>
        <v/>
      </c>
      <c r="G30" s="296" t="str">
        <f t="shared" si="1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Total</v>
      </c>
      <c r="B31" s="45"/>
      <c r="C31" s="46"/>
      <c r="D31" s="36"/>
      <c r="E31" s="236">
        <f>SUM(E7:E30)</f>
        <v>114971.44999999998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76" t="str">
        <f>IF(A104="",IF(ISNUMBER(J86),"ENGINEER'S PAYMENT ESTIMATE","ENGINEER'S FINAL PAYMENT ESTIMATE"),A98)</f>
        <v>ENGINEER'S FINAL PAYMENT ESTIMATE</v>
      </c>
      <c r="B49" s="376"/>
      <c r="C49" s="376"/>
      <c r="D49" s="376"/>
      <c r="E49" s="376"/>
      <c r="F49" s="376"/>
      <c r="G49" s="376"/>
      <c r="H49" s="376"/>
      <c r="I49" s="376"/>
      <c r="J49" s="376"/>
      <c r="K49" s="376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Marking Specialist Co.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Arlington Heights, IL Bid Bond</v>
      </c>
      <c r="C52" s="12"/>
      <c r="D52" s="12"/>
      <c r="E52" s="12"/>
      <c r="F52" s="12"/>
      <c r="G52" s="12"/>
      <c r="H52" s="14"/>
      <c r="I52" s="374"/>
      <c r="J52" s="374"/>
      <c r="K52" s="374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 t="str">
        <f>IF(ISBLANK('Tabulation of Bids'!A32),"",'Tabulation of Bids'!A32)</f>
        <v/>
      </c>
      <c r="B55" s="316" t="str">
        <f>IF(ISBLANK('Tabulation of Bids'!B32),"",'Tabulation of Bids'!B32)</f>
        <v/>
      </c>
      <c r="C55" s="307" t="str">
        <f>IF('Tabulation of Bids'!D32=0,"",'Tabulation of Bids'!D32)</f>
        <v/>
      </c>
      <c r="D55" s="308" t="str">
        <f>IF(ISBLANK('Tabulation of Bids'!C32),"",'Tabulation of Bids'!C32)</f>
        <v/>
      </c>
      <c r="E55" s="263" t="str">
        <f>IF(J55 = "","",J55*C55)</f>
        <v/>
      </c>
      <c r="F55" s="264" t="str">
        <f>IF((H55&gt;C55),H55-C55,"")</f>
        <v/>
      </c>
      <c r="G55" s="296" t="str">
        <f>IF(K97="BLR 6303",IF(C55&gt;H55,C55-H55,""),"")</f>
        <v/>
      </c>
      <c r="H55" s="167"/>
      <c r="I55" s="136" t="str">
        <f t="shared" ref="I55:I78" si="9">IF(ISBLANK(H55),"",D55)</f>
        <v/>
      </c>
      <c r="J55" s="134" t="str">
        <f>IF(ISBLANK('Tabulation of Bids'!G32),"",'Tabulation of Bids'!G32)</f>
        <v/>
      </c>
      <c r="K55" s="134" t="str">
        <f t="shared" ref="K55:K78" si="10">IF(ISBLANK(H55),"",H55*J55)</f>
        <v/>
      </c>
    </row>
    <row r="56" spans="1:11" ht="20.25" customHeight="1" x14ac:dyDescent="0.2">
      <c r="A56" s="317" t="str">
        <f>IF(ISBLANK('Tabulation of Bids'!A33),"",'Tabulation of Bids'!A33)</f>
        <v/>
      </c>
      <c r="B56" s="318" t="str">
        <f>IF(ISBLANK('Tabulation of Bids'!B33),"",'Tabulation of Bids'!B33)</f>
        <v/>
      </c>
      <c r="C56" s="307" t="str">
        <f>IF('Tabulation of Bids'!D33=0,"",'Tabulation of Bids'!D33)</f>
        <v/>
      </c>
      <c r="D56" s="311" t="str">
        <f>IF(ISBLANK('Tabulation of Bids'!C33),"",'Tabulation of Bids'!C33)</f>
        <v/>
      </c>
      <c r="E56" s="134" t="str">
        <f t="shared" ref="E56:E78" si="11">IF(J56 = "","",J56*C56)</f>
        <v/>
      </c>
      <c r="F56" s="135" t="str">
        <f t="shared" ref="F56:F78" si="12">IF((H56&gt;C56),H56-C56,"")</f>
        <v/>
      </c>
      <c r="G56" s="296" t="str">
        <f t="shared" ref="G56:G78" si="13">IF($K$97="BLR 6303",IF(C56&gt;H56,C56-H56,""),"")</f>
        <v/>
      </c>
      <c r="H56" s="167"/>
      <c r="I56" s="136" t="str">
        <f t="shared" si="9"/>
        <v/>
      </c>
      <c r="J56" s="134" t="str">
        <f>IF(ISBLANK('Tabulation of Bids'!G33),"",'Tabulation of Bids'!G33)</f>
        <v/>
      </c>
      <c r="K56" s="134" t="str">
        <f t="shared" si="10"/>
        <v/>
      </c>
    </row>
    <row r="57" spans="1:11" ht="20.25" customHeight="1" x14ac:dyDescent="0.2">
      <c r="A57" s="317" t="str">
        <f>IF(ISBLANK('Tabulation of Bids'!A34),"",'Tabulation of Bids'!A34)</f>
        <v/>
      </c>
      <c r="B57" s="318" t="str">
        <f>IF(ISBLANK('Tabulation of Bids'!B34),"",'Tabulation of Bids'!B34)</f>
        <v/>
      </c>
      <c r="C57" s="307" t="str">
        <f>IF('Tabulation of Bids'!D34=0,"",'Tabulation of Bids'!D34)</f>
        <v/>
      </c>
      <c r="D57" s="311" t="str">
        <f>IF(ISBLANK('Tabulation of Bids'!C34),"",'Tabulation of Bids'!C34)</f>
        <v/>
      </c>
      <c r="E57" s="134" t="str">
        <f t="shared" si="11"/>
        <v/>
      </c>
      <c r="F57" s="135" t="str">
        <f t="shared" si="12"/>
        <v/>
      </c>
      <c r="G57" s="296" t="str">
        <f t="shared" si="13"/>
        <v/>
      </c>
      <c r="H57" s="167"/>
      <c r="I57" s="136" t="str">
        <f t="shared" si="9"/>
        <v/>
      </c>
      <c r="J57" s="134" t="str">
        <f>IF(ISBLANK('Tabulation of Bids'!G34),"",'Tabulation of Bids'!G34)</f>
        <v/>
      </c>
      <c r="K57" s="134" t="str">
        <f t="shared" si="10"/>
        <v/>
      </c>
    </row>
    <row r="58" spans="1:11" ht="20.25" customHeight="1" x14ac:dyDescent="0.2">
      <c r="A58" s="317" t="str">
        <f>IF(ISBLANK('Tabulation of Bids'!A35),"",'Tabulation of Bids'!A35)</f>
        <v/>
      </c>
      <c r="B58" s="318" t="str">
        <f>IF(ISBLANK('Tabulation of Bids'!B35),"",'Tabulation of Bids'!B35)</f>
        <v/>
      </c>
      <c r="C58" s="307" t="str">
        <f>IF('Tabulation of Bids'!D35=0,"",'Tabulation of Bids'!D35)</f>
        <v/>
      </c>
      <c r="D58" s="311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6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7" t="str">
        <f>IF(ISBLANK('Tabulation of Bids'!A36),"",'Tabulation of Bids'!A36)</f>
        <v/>
      </c>
      <c r="B59" s="318" t="str">
        <f>IF(ISBLANK('Tabulation of Bids'!B36),"",'Tabulation of Bids'!B36)</f>
        <v/>
      </c>
      <c r="C59" s="307" t="str">
        <f>IF('Tabulation of Bids'!D36=0,"",'Tabulation of Bids'!D36)</f>
        <v/>
      </c>
      <c r="D59" s="311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6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7" t="str">
        <f>IF(ISBLANK('Tabulation of Bids'!A37),"",'Tabulation of Bids'!A37)</f>
        <v/>
      </c>
      <c r="B60" s="318" t="str">
        <f>IF(ISBLANK('Tabulation of Bids'!B37),"",'Tabulation of Bids'!B37)</f>
        <v/>
      </c>
      <c r="C60" s="307" t="str">
        <f>IF('Tabulation of Bids'!D37=0,"",'Tabulation of Bids'!D37)</f>
        <v/>
      </c>
      <c r="D60" s="311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6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7" t="str">
        <f>IF(ISBLANK('Tabulation of Bids'!A38),"",'Tabulation of Bids'!A38)</f>
        <v/>
      </c>
      <c r="B61" s="318" t="str">
        <f>IF(ISBLANK('Tabulation of Bids'!B38),"",'Tabulation of Bids'!B38)</f>
        <v/>
      </c>
      <c r="C61" s="307" t="str">
        <f>IF('Tabulation of Bids'!D38=0,"",'Tabulation of Bids'!D38)</f>
        <v/>
      </c>
      <c r="D61" s="311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6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7" t="str">
        <f>IF(ISBLANK('Tabulation of Bids'!A39),"",'Tabulation of Bids'!A39)</f>
        <v/>
      </c>
      <c r="B62" s="318" t="str">
        <f>IF(ISBLANK('Tabulation of Bids'!B39),"",'Tabulation of Bids'!B39)</f>
        <v/>
      </c>
      <c r="C62" s="307" t="str">
        <f>IF('Tabulation of Bids'!D39=0,"",'Tabulation of Bids'!D39)</f>
        <v/>
      </c>
      <c r="D62" s="311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6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114971.44999999998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75" t="str">
        <f>IF(A153="",IF(ISNUMBER(J135),"ENGINEER'S PAYMENT ESTIMATE","ENGINEER'S FINAL PAYMENT ESTIMATE"),A147)</f>
        <v>ENGINEER'S FINAL PAYMENT ESTIMATE</v>
      </c>
      <c r="B98" s="375"/>
      <c r="C98" s="375"/>
      <c r="D98" s="375"/>
      <c r="E98" s="375"/>
      <c r="F98" s="375"/>
      <c r="G98" s="375"/>
      <c r="H98" s="375"/>
      <c r="I98" s="375"/>
      <c r="J98" s="375"/>
      <c r="K98" s="375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Marking Specialist Co.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Arlington Heights, IL Bid Bond</v>
      </c>
      <c r="C101" s="12"/>
      <c r="D101" s="12"/>
      <c r="E101" s="12"/>
      <c r="F101" s="12"/>
      <c r="G101" s="12"/>
      <c r="H101" s="14"/>
      <c r="I101" s="374"/>
      <c r="J101" s="374"/>
      <c r="K101" s="374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114971.44999999998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75" t="str">
        <f>IF(A202="",IF(ISNUMBER(J184),"ENGINEER'S PAYMENT ESTIMATE","ENGINEER'S FINAL PAYMENT ESTIMATE"),A196)</f>
        <v>ENGINEER'S FINAL PAYMENT ESTIMATE</v>
      </c>
      <c r="B147" s="375"/>
      <c r="C147" s="375"/>
      <c r="D147" s="375"/>
      <c r="E147" s="375"/>
      <c r="F147" s="375"/>
      <c r="G147" s="375"/>
      <c r="H147" s="375"/>
      <c r="I147" s="375"/>
      <c r="J147" s="375"/>
      <c r="K147" s="375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Marking Specialist Co.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Arlington Heights, IL Bid Bond</v>
      </c>
      <c r="C150" s="12"/>
      <c r="D150" s="12"/>
      <c r="E150" s="12"/>
      <c r="F150" s="12"/>
      <c r="G150" s="12"/>
      <c r="H150" s="14"/>
      <c r="I150" s="374"/>
      <c r="J150" s="374"/>
      <c r="K150" s="374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114971.44999999998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75" t="str">
        <f>IF(A251="",IF(ISNUMBER(J233),"ENGINEER'S PAYMENT ESTIMATE","ENGINEER'S FINAL PAYMENT ESTIMATE"),A245)</f>
        <v>ENGINEER'S FINAL PAYMENT ESTIMATE</v>
      </c>
      <c r="B196" s="375"/>
      <c r="C196" s="375"/>
      <c r="D196" s="375"/>
      <c r="E196" s="375"/>
      <c r="F196" s="375"/>
      <c r="G196" s="375"/>
      <c r="H196" s="375"/>
      <c r="I196" s="375"/>
      <c r="J196" s="375"/>
      <c r="K196" s="375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Marking Specialist Co.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Arlington Heights, IL Bid Bond</v>
      </c>
      <c r="C199" s="12"/>
      <c r="D199" s="12"/>
      <c r="E199" s="12"/>
      <c r="F199" s="12"/>
      <c r="G199" s="12"/>
      <c r="H199" s="14"/>
      <c r="I199" s="374"/>
      <c r="J199" s="374"/>
      <c r="K199" s="374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SUM(E202:E225)+SUM(E154:E177)+SUM(E105:E128)+SUM(E56:E79)</f>
        <v>344914.35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75" t="str">
        <f>IF(A300="",IF(ISNUMBER(J282),"ENGINEER'S PAYMENT ESTIMATE","ENGINEER'S FINAL PAYMENT ESTIMATE"),A294)</f>
        <v>ENGINEER'S FINAL PAYMENT ESTIMATE</v>
      </c>
      <c r="B245" s="375"/>
      <c r="C245" s="375"/>
      <c r="D245" s="375"/>
      <c r="E245" s="375"/>
      <c r="F245" s="375"/>
      <c r="G245" s="375"/>
      <c r="H245" s="375"/>
      <c r="I245" s="375"/>
      <c r="J245" s="375"/>
      <c r="K245" s="375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Marking Specialist Co.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Arlington Heights, IL Bid Bond</v>
      </c>
      <c r="C248" s="12"/>
      <c r="D248" s="12"/>
      <c r="E248" s="12"/>
      <c r="F248" s="12"/>
      <c r="G248" s="12"/>
      <c r="H248" s="14"/>
      <c r="I248" s="374"/>
      <c r="J248" s="374"/>
      <c r="K248" s="374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SUM(E251:E274)+SUM(E203:E226)+SUM(E155:E178)+SUM(E106:E129)</f>
        <v>574857.24999999988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75" t="str">
        <f>IF(A349="",IF(ISNUMBER(J331),"ENGINEER'S PAYMENT ESTIMATE","ENGINEER'S FINAL PAYMENT ESTIMATE"),A343)</f>
        <v>ENGINEER'S FINAL PAYMENT ESTIMATE</v>
      </c>
      <c r="B294" s="375"/>
      <c r="C294" s="375"/>
      <c r="D294" s="375"/>
      <c r="E294" s="375"/>
      <c r="F294" s="375"/>
      <c r="G294" s="375"/>
      <c r="H294" s="375"/>
      <c r="I294" s="375"/>
      <c r="J294" s="375"/>
      <c r="K294" s="375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Marking Specialist Co.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Arlington Heights, IL Bid Bond</v>
      </c>
      <c r="C297" s="12"/>
      <c r="D297" s="12"/>
      <c r="E297" s="12"/>
      <c r="F297" s="12"/>
      <c r="G297" s="12"/>
      <c r="H297" s="14"/>
      <c r="I297" s="374"/>
      <c r="J297" s="374"/>
      <c r="K297" s="374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SUM(E300:E323)+SUM(E252:E275)+SUM(E204:E227)+SUM(E156:E179)</f>
        <v>1034743.0499999998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75" t="str">
        <f>IF(A398="",IF(ISNUMBER(J380),"ENGINEER'S PAYMENT ESTIMATE","ENGINEER'S FINAL PAYMENT ESTIMATE"),A392)</f>
        <v>ENGINEER'S FINAL PAYMENT ESTIMATE</v>
      </c>
      <c r="B343" s="375"/>
      <c r="C343" s="375"/>
      <c r="D343" s="375"/>
      <c r="E343" s="375"/>
      <c r="F343" s="375"/>
      <c r="G343" s="375"/>
      <c r="H343" s="375"/>
      <c r="I343" s="375"/>
      <c r="J343" s="375"/>
      <c r="K343" s="375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Marking Specialist Co.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Arlington Heights, IL Bid Bond</v>
      </c>
      <c r="C346" s="12"/>
      <c r="D346" s="12"/>
      <c r="E346" s="12"/>
      <c r="F346" s="12"/>
      <c r="G346" s="12"/>
      <c r="H346" s="14"/>
      <c r="I346" s="374"/>
      <c r="J346" s="374"/>
      <c r="K346" s="374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SUM(E349:E372)+SUM(E301:E324)+SUM(E253:E276)+SUM(E205:E228)</f>
        <v>1954514.65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75" t="str">
        <f>IF(A447="",IF(ISNUMBER(J429),"ENGINEER'S PAYMENT ESTIMATE","ENGINEER'S FINAL PAYMENT ESTIMATE"),A441)</f>
        <v>ENGINEER'S FINAL PAYMENT ESTIMATE</v>
      </c>
      <c r="B392" s="375"/>
      <c r="C392" s="375"/>
      <c r="D392" s="375"/>
      <c r="E392" s="375"/>
      <c r="F392" s="375"/>
      <c r="G392" s="375"/>
      <c r="H392" s="375"/>
      <c r="I392" s="375"/>
      <c r="J392" s="375"/>
      <c r="K392" s="375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Marking Specialist Co.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Arlington Heights, IL Bid Bond</v>
      </c>
      <c r="C395" s="12"/>
      <c r="D395" s="12"/>
      <c r="E395" s="12"/>
      <c r="F395" s="12"/>
      <c r="G395" s="12"/>
      <c r="H395" s="14"/>
      <c r="I395" s="374"/>
      <c r="J395" s="374"/>
      <c r="K395" s="374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SUM(E398:E421)+SUM(E350:E373)+SUM(E302:E325)+SUM(E254:E277)</f>
        <v>3564114.9499999997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75" t="str">
        <f>IF(A496="",IF(ISNUMBER(J478),"ENGINEER'S PAYMENT ESTIMATE","ENGINEER'S FINAL PAYMENT ESTIMATE"),A490)</f>
        <v>ENGINEER'S FINAL PAYMENT ESTIMATE</v>
      </c>
      <c r="B441" s="375"/>
      <c r="C441" s="375"/>
      <c r="D441" s="375"/>
      <c r="E441" s="375"/>
      <c r="F441" s="375"/>
      <c r="G441" s="375"/>
      <c r="H441" s="375"/>
      <c r="I441" s="375"/>
      <c r="J441" s="375"/>
      <c r="K441" s="375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Marking Specialist Co.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Arlington Heights, IL Bid Bond</v>
      </c>
      <c r="C444" s="12"/>
      <c r="D444" s="12"/>
      <c r="E444" s="12"/>
      <c r="F444" s="12"/>
      <c r="G444" s="12"/>
      <c r="H444" s="14"/>
      <c r="I444" s="374"/>
      <c r="J444" s="374"/>
      <c r="K444" s="374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SUM(E447:E470)+SUM(E399:E422)+SUM(E351:E374)+SUM(E303:E326)</f>
        <v>6553372.6499999994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75" t="str">
        <f>IF(A545="",IF(ISNUMBER(J527),"ENGINEER'S PAYMENT ESTIMATE","ENGINEER'S FINAL PAYMENT ESTIMATE"),A539)</f>
        <v>ENGINEER'S FINAL PAYMENT ESTIMATE</v>
      </c>
      <c r="B490" s="375"/>
      <c r="C490" s="375"/>
      <c r="D490" s="375"/>
      <c r="E490" s="375"/>
      <c r="F490" s="375"/>
      <c r="G490" s="375"/>
      <c r="H490" s="375"/>
      <c r="I490" s="375"/>
      <c r="J490" s="375"/>
      <c r="K490" s="375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Marking Specialist Co.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Arlington Heights, IL Bid Bond</v>
      </c>
      <c r="C493" s="12"/>
      <c r="D493" s="12"/>
      <c r="E493" s="12"/>
      <c r="F493" s="12"/>
      <c r="G493" s="12"/>
      <c r="H493" s="14"/>
      <c r="I493" s="374"/>
      <c r="J493" s="374"/>
      <c r="K493" s="374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SUM(E496:E519)+SUM(E448:E471)+SUM(E400:E423)+SUM(E352:E375)</f>
        <v>12072002.25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75" t="str">
        <f>IF(A594="",IF(ISNUMBER(J576),"ENGINEER'S PAYMENT ESTIMATE","ENGINEER'S FINAL PAYMENT ESTIMATE"),A588)</f>
        <v>ENGINEER'S FINAL PAYMENT ESTIMATE</v>
      </c>
      <c r="B539" s="375"/>
      <c r="C539" s="375"/>
      <c r="D539" s="375"/>
      <c r="E539" s="375"/>
      <c r="F539" s="375"/>
      <c r="G539" s="375"/>
      <c r="H539" s="375"/>
      <c r="I539" s="375"/>
      <c r="J539" s="375"/>
      <c r="K539" s="375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Marking Specialist Co.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Arlington Heights, IL Bid Bond</v>
      </c>
      <c r="C542" s="12"/>
      <c r="D542" s="12"/>
      <c r="E542" s="12"/>
      <c r="F542" s="12"/>
      <c r="G542" s="12"/>
      <c r="H542" s="14"/>
      <c r="I542" s="374"/>
      <c r="J542" s="374"/>
      <c r="K542" s="374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SUM(E545:E568)+SUM(E497:E520)+SUM(E449:E472)+SUM(E401:E424)</f>
        <v>22189489.849999998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75" t="str">
        <f>IF(A644="",IF(ISNUMBER(J625),"ENGINEER'S PAYMENT ESTIMATE","ENGINEER'S FINAL PAYMENT ESTIMATE"),A638)</f>
        <v>ENGINEER'S FINAL PAYMENT ESTIMATE</v>
      </c>
      <c r="B588" s="375"/>
      <c r="C588" s="375"/>
      <c r="D588" s="375"/>
      <c r="E588" s="375"/>
      <c r="F588" s="375"/>
      <c r="G588" s="375"/>
      <c r="H588" s="375"/>
      <c r="I588" s="375"/>
      <c r="J588" s="375"/>
      <c r="K588" s="375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Marking Specialist Co.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Arlington Heights, IL Bid Bond</v>
      </c>
      <c r="C591" s="12"/>
      <c r="D591" s="12"/>
      <c r="E591" s="12"/>
      <c r="F591" s="12"/>
      <c r="G591" s="12"/>
      <c r="H591" s="14"/>
      <c r="I591" s="374"/>
      <c r="J591" s="374"/>
      <c r="K591" s="374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SUM(E594:E617)+SUM(E546:E569)+SUM(E498:E521)+SUM(E450:E473)</f>
        <v>40814864.749999993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A588:K588"/>
    <mergeCell ref="I591:K591"/>
    <mergeCell ref="I444:K444"/>
    <mergeCell ref="A490:K490"/>
    <mergeCell ref="I493:K493"/>
    <mergeCell ref="A539:K539"/>
    <mergeCell ref="I542:K542"/>
    <mergeCell ref="A343:K343"/>
    <mergeCell ref="I346:K346"/>
    <mergeCell ref="A392:K392"/>
    <mergeCell ref="I395:K395"/>
    <mergeCell ref="A441:K441"/>
    <mergeCell ref="I150:K150"/>
    <mergeCell ref="I52:K52"/>
    <mergeCell ref="I4:K4"/>
    <mergeCell ref="I101:K101"/>
    <mergeCell ref="A1:K1"/>
    <mergeCell ref="A49:K49"/>
    <mergeCell ref="A98:K98"/>
    <mergeCell ref="A147:K147"/>
    <mergeCell ref="I297:K297"/>
    <mergeCell ref="A196:K196"/>
    <mergeCell ref="I199:K199"/>
    <mergeCell ref="A245:K245"/>
    <mergeCell ref="I248:K248"/>
    <mergeCell ref="A294:K294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70"/>
      <c r="G5" s="370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80" t="s">
        <v>102</v>
      </c>
      <c r="G7" s="368"/>
    </row>
    <row r="8" spans="1:7" x14ac:dyDescent="0.2">
      <c r="A8" s="67" t="s">
        <v>49</v>
      </c>
      <c r="B8" s="67"/>
      <c r="C8" s="67"/>
      <c r="D8" s="67"/>
      <c r="E8" s="68" t="s">
        <v>50</v>
      </c>
      <c r="F8" s="370">
        <v>1</v>
      </c>
      <c r="G8" s="370"/>
    </row>
    <row r="9" spans="1:7" x14ac:dyDescent="0.2">
      <c r="A9" s="67"/>
      <c r="B9" s="67"/>
      <c r="C9" s="67"/>
      <c r="D9" s="67"/>
      <c r="E9" s="68" t="s">
        <v>25</v>
      </c>
      <c r="F9" s="379"/>
      <c r="G9" s="379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2" t="str">
        <f>'Tabulation of Bids'!G1</f>
        <v>Marking Specialist Co.</v>
      </c>
      <c r="G10" s="372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1" t="s">
        <v>96</v>
      </c>
      <c r="B57" s="382"/>
      <c r="C57" s="382"/>
      <c r="D57" s="383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4"/>
      <c r="B58" s="385"/>
      <c r="C58" s="385"/>
      <c r="D58" s="386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7"/>
      <c r="B67" s="86" t="s">
        <v>64</v>
      </c>
      <c r="C67" s="86"/>
      <c r="D67" s="86"/>
      <c r="E67" s="86"/>
      <c r="F67" s="86"/>
      <c r="G67" s="86"/>
    </row>
    <row r="68" spans="1:7" x14ac:dyDescent="0.2">
      <c r="A68" s="378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7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78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7"/>
      <c r="B73" s="86" t="s">
        <v>67</v>
      </c>
      <c r="C73" s="86"/>
      <c r="D73" s="86"/>
      <c r="E73" s="86"/>
      <c r="F73" s="86"/>
      <c r="G73" s="86"/>
    </row>
    <row r="74" spans="1:7" x14ac:dyDescent="0.2">
      <c r="A74" s="378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2025-01-29T17:05:23Z</cp:lastPrinted>
  <dcterms:created xsi:type="dcterms:W3CDTF">2000-03-30T15:03:44Z</dcterms:created>
  <dcterms:modified xsi:type="dcterms:W3CDTF">2025-04-08T21:43:27Z</dcterms:modified>
</cp:coreProperties>
</file>