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Construction &amp; Development Services\FORMS &amp; APPLICATIONS\Calculators-Fees\"/>
    </mc:Choice>
  </mc:AlternateContent>
  <xr:revisionPtr revIDLastSave="0" documentId="8_{BAE0B1AF-56C4-467A-B576-5FB61FC8060F}" xr6:coauthVersionLast="36" xr6:coauthVersionMax="36" xr10:uidLastSave="{00000000-0000-0000-0000-000000000000}"/>
  <bookViews>
    <workbookView xWindow="0" yWindow="0" windowWidth="20160" windowHeight="90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 s="1"/>
  <c r="E21" i="1" l="1"/>
  <c r="F21" i="1" s="1"/>
  <c r="F20" i="1"/>
  <c r="G20" i="1" s="1"/>
  <c r="G21" i="1" l="1"/>
  <c r="D15" i="1" l="1"/>
  <c r="D19" i="1" l="1"/>
  <c r="E15" i="1"/>
  <c r="D16" i="1"/>
  <c r="E16" i="1" s="1"/>
  <c r="F16" i="1" s="1"/>
  <c r="G16" i="1" s="1"/>
  <c r="E19" i="1" l="1"/>
  <c r="E33" i="1" s="1"/>
  <c r="F15" i="1"/>
  <c r="G15" i="1" s="1"/>
  <c r="E29" i="1"/>
  <c r="E34" i="1"/>
  <c r="D13" i="1"/>
  <c r="D18" i="1"/>
  <c r="E18" i="1" s="1"/>
  <c r="E32" i="1" s="1"/>
  <c r="D17" i="1"/>
  <c r="E17" i="1" s="1"/>
  <c r="E31" i="1" s="1"/>
  <c r="D14" i="1"/>
  <c r="D12" i="1"/>
  <c r="F19" i="1" l="1"/>
  <c r="G19" i="1" s="1"/>
  <c r="E13" i="1"/>
  <c r="E30" i="1"/>
  <c r="E12" i="1"/>
  <c r="E26" i="1" s="1"/>
  <c r="E14" i="1"/>
  <c r="E28" i="1" s="1"/>
  <c r="E25" i="1"/>
  <c r="F18" i="1"/>
  <c r="G18" i="1" s="1"/>
  <c r="F17" i="1"/>
  <c r="G17" i="1" s="1"/>
  <c r="E27" i="1" l="1"/>
  <c r="E22" i="1"/>
  <c r="F22" i="1" s="1"/>
  <c r="G22" i="1" s="1"/>
  <c r="F13" i="1"/>
  <c r="G13" i="1" s="1"/>
  <c r="F14" i="1"/>
  <c r="G14" i="1" s="1"/>
  <c r="F11" i="1"/>
  <c r="G11" i="1" s="1"/>
  <c r="F12" i="1"/>
  <c r="G12" i="1" s="1"/>
  <c r="E35" i="1" l="1"/>
  <c r="E37" i="1" s="1"/>
</calcChain>
</file>

<file path=xl/sharedStrings.xml><?xml version="1.0" encoding="utf-8"?>
<sst xmlns="http://schemas.openxmlformats.org/spreadsheetml/2006/main" count="34" uniqueCount="24">
  <si>
    <t>Architectural</t>
  </si>
  <si>
    <t>Electrical</t>
  </si>
  <si>
    <t>Mechanical</t>
  </si>
  <si>
    <t>Plumbing</t>
  </si>
  <si>
    <t>Fire Suppression</t>
  </si>
  <si>
    <t>Fire Alarm</t>
  </si>
  <si>
    <t>Kitchen Hood</t>
  </si>
  <si>
    <t>Cost/SF</t>
  </si>
  <si>
    <t xml:space="preserve">Square Feet </t>
  </si>
  <si>
    <t>Sub Total</t>
  </si>
  <si>
    <t>Total</t>
  </si>
  <si>
    <t>TOTAL</t>
  </si>
  <si>
    <t>PLAN REVIEW CALCULATOR</t>
  </si>
  <si>
    <t>PROJECT NAME:</t>
  </si>
  <si>
    <t>Use this calculator to determine your plan review fee due at the time of submittal.</t>
  </si>
  <si>
    <t>Just enter the square footage of the new and/or remodeled area in the green boxes.</t>
  </si>
  <si>
    <t>PROJECT ADDRESS:</t>
  </si>
  <si>
    <t xml:space="preserve">Area of Work </t>
  </si>
  <si>
    <t>Surcharge</t>
  </si>
  <si>
    <t>FOR OFFICE USE:</t>
  </si>
  <si>
    <t>Permit by Appt.</t>
  </si>
  <si>
    <t>Mechanical Gas</t>
  </si>
  <si>
    <t>Hood Suppression</t>
  </si>
  <si>
    <t>(If Applicable) Express or Permit by App Fee: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</si>
</sst>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5" xfId="0" applyFont="1" applyBorder="1"/>
    <xf numFmtId="8" fontId="4" fillId="0" borderId="0" xfId="0" applyNumberFormat="1" applyFont="1"/>
    <xf numFmtId="0" fontId="4" fillId="2" borderId="0" xfId="0" applyFont="1" applyFill="1"/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Border="1"/>
    <xf numFmtId="44" fontId="4" fillId="0" borderId="0" xfId="1" applyFont="1"/>
    <xf numFmtId="0" fontId="4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9" fontId="2" fillId="0" borderId="12" xfId="0" applyNumberFormat="1" applyFont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2" xfId="0" applyFont="1" applyFill="1" applyBorder="1"/>
    <xf numFmtId="0" fontId="4" fillId="3" borderId="3" xfId="0" applyFont="1" applyFill="1" applyBorder="1"/>
    <xf numFmtId="44" fontId="4" fillId="3" borderId="4" xfId="1" applyFont="1" applyFill="1" applyBorder="1"/>
    <xf numFmtId="0" fontId="4" fillId="3" borderId="10" xfId="0" applyFont="1" applyFill="1" applyBorder="1" applyAlignment="1">
      <alignment horizontal="center"/>
    </xf>
    <xf numFmtId="0" fontId="4" fillId="3" borderId="13" xfId="0" applyFont="1" applyFill="1" applyBorder="1"/>
    <xf numFmtId="0" fontId="4" fillId="3" borderId="0" xfId="0" applyFont="1" applyFill="1" applyBorder="1"/>
    <xf numFmtId="44" fontId="4" fillId="3" borderId="8" xfId="1" applyFont="1" applyFill="1" applyBorder="1"/>
    <xf numFmtId="44" fontId="4" fillId="3" borderId="15" xfId="1" applyFont="1" applyFill="1" applyBorder="1"/>
    <xf numFmtId="0" fontId="4" fillId="3" borderId="10" xfId="0" applyFont="1" applyFill="1" applyBorder="1"/>
    <xf numFmtId="0" fontId="4" fillId="3" borderId="8" xfId="0" applyFont="1" applyFill="1" applyBorder="1"/>
    <xf numFmtId="0" fontId="4" fillId="3" borderId="11" xfId="0" applyFont="1" applyFill="1" applyBorder="1"/>
    <xf numFmtId="0" fontId="4" fillId="3" borderId="14" xfId="0" applyFont="1" applyFill="1" applyBorder="1"/>
    <xf numFmtId="0" fontId="4" fillId="3" borderId="6" xfId="0" applyFont="1" applyFill="1" applyBorder="1"/>
    <xf numFmtId="44" fontId="4" fillId="3" borderId="7" xfId="1" applyFont="1" applyFill="1" applyBorder="1"/>
    <xf numFmtId="0" fontId="1" fillId="4" borderId="0" xfId="2"/>
    <xf numFmtId="0" fontId="1" fillId="4" borderId="0" xfId="2" applyAlignment="1">
      <alignment wrapText="1"/>
    </xf>
  </cellXfs>
  <cellStyles count="3">
    <cellStyle name="40% - Accent1" xfId="2" builtinId="31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15240</xdr:rowOff>
    </xdr:from>
    <xdr:to>
      <xdr:col>1</xdr:col>
      <xdr:colOff>220980</xdr:colOff>
      <xdr:row>3</xdr:row>
      <xdr:rowOff>146786</xdr:rowOff>
    </xdr:to>
    <xdr:pic>
      <xdr:nvPicPr>
        <xdr:cNvPr id="2" name="Picture 1" descr="2007 Rockford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5240"/>
          <a:ext cx="1554480" cy="824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3"/>
  <sheetViews>
    <sheetView tabSelected="1" workbookViewId="0">
      <selection activeCell="H29" sqref="H29"/>
    </sheetView>
  </sheetViews>
  <sheetFormatPr defaultRowHeight="14.25" x14ac:dyDescent="0.45"/>
  <cols>
    <col min="1" max="1" width="20.86328125" customWidth="1"/>
    <col min="3" max="3" width="17.46484375" customWidth="1"/>
    <col min="4" max="4" width="27.265625" hidden="1" customWidth="1"/>
    <col min="5" max="5" width="12.6640625" bestFit="1" customWidth="1"/>
    <col min="6" max="6" width="12.1328125" customWidth="1"/>
    <col min="7" max="7" width="12.6640625" bestFit="1" customWidth="1"/>
  </cols>
  <sheetData>
    <row r="2" spans="1:8" ht="25.5" x14ac:dyDescent="0.75">
      <c r="C2" s="2" t="s">
        <v>12</v>
      </c>
      <c r="D2" s="2"/>
      <c r="E2" s="2"/>
      <c r="F2" s="2"/>
      <c r="G2" s="2"/>
    </row>
    <row r="6" spans="1:8" ht="15.75" x14ac:dyDescent="0.5">
      <c r="A6" s="3" t="s">
        <v>14</v>
      </c>
      <c r="B6" s="3"/>
      <c r="C6" s="3"/>
      <c r="D6" s="3"/>
      <c r="E6" s="3"/>
      <c r="F6" s="3"/>
      <c r="G6" s="3"/>
    </row>
    <row r="7" spans="1:8" ht="15.75" x14ac:dyDescent="0.5">
      <c r="A7" s="3" t="s">
        <v>15</v>
      </c>
      <c r="B7" s="3"/>
      <c r="C7" s="3"/>
      <c r="D7" s="3"/>
      <c r="E7" s="3"/>
      <c r="F7" s="3"/>
      <c r="G7" s="3"/>
    </row>
    <row r="8" spans="1:8" ht="14.65" thickBot="1" x14ac:dyDescent="0.5"/>
    <row r="9" spans="1:8" ht="15.75" x14ac:dyDescent="0.5">
      <c r="A9" s="4"/>
      <c r="B9" s="15"/>
      <c r="C9" s="17" t="s">
        <v>17</v>
      </c>
      <c r="D9" s="9"/>
      <c r="E9" s="15"/>
      <c r="F9" s="19">
        <v>0.1</v>
      </c>
      <c r="G9" s="10"/>
      <c r="H9" s="3"/>
    </row>
    <row r="10" spans="1:8" ht="16.149999999999999" thickBot="1" x14ac:dyDescent="0.55000000000000004">
      <c r="A10" s="5"/>
      <c r="B10" s="16" t="s">
        <v>7</v>
      </c>
      <c r="C10" s="18" t="s">
        <v>8</v>
      </c>
      <c r="D10" s="11"/>
      <c r="E10" s="16" t="s">
        <v>9</v>
      </c>
      <c r="F10" s="18" t="s">
        <v>18</v>
      </c>
      <c r="G10" s="12" t="s">
        <v>10</v>
      </c>
      <c r="H10" s="3"/>
    </row>
    <row r="11" spans="1:8" ht="17" customHeight="1" x14ac:dyDescent="0.5">
      <c r="A11" s="3" t="s">
        <v>0</v>
      </c>
      <c r="B11" s="6">
        <v>0.04</v>
      </c>
      <c r="C11" s="7">
        <v>1750</v>
      </c>
      <c r="D11" s="6">
        <f>C11*B11</f>
        <v>70</v>
      </c>
      <c r="E11" s="14">
        <f>IFERROR(IF(AND(D11&lt;60=TRUE,D11&gt;0=TRUE),60,D11),0)</f>
        <v>70</v>
      </c>
      <c r="F11" s="14">
        <f>E11*10%</f>
        <v>7</v>
      </c>
      <c r="G11" s="14">
        <f>F11+E11</f>
        <v>77</v>
      </c>
      <c r="H11" s="3"/>
    </row>
    <row r="12" spans="1:8" ht="15.75" x14ac:dyDescent="0.5">
      <c r="A12" s="3" t="s">
        <v>1</v>
      </c>
      <c r="B12" s="6">
        <v>0.01</v>
      </c>
      <c r="C12" s="7">
        <v>7000</v>
      </c>
      <c r="D12" s="6">
        <f t="shared" ref="D12:D18" si="0">C12*B12</f>
        <v>70</v>
      </c>
      <c r="E12" s="14">
        <f t="shared" ref="E11:E19" si="1">IFERROR(IF(AND(D12&lt;60=TRUE,D12&gt;0=TRUE),60,D12),0)</f>
        <v>70</v>
      </c>
      <c r="F12" s="14">
        <f t="shared" ref="F12:F18" si="2">E12*10%</f>
        <v>7</v>
      </c>
      <c r="G12" s="14">
        <f>F12+E12</f>
        <v>77</v>
      </c>
      <c r="H12" s="3"/>
    </row>
    <row r="13" spans="1:8" ht="15.75" x14ac:dyDescent="0.5">
      <c r="A13" s="3" t="s">
        <v>5</v>
      </c>
      <c r="B13" s="6">
        <v>0.01</v>
      </c>
      <c r="C13" s="7">
        <v>7000</v>
      </c>
      <c r="D13" s="6">
        <f>C13*B13</f>
        <v>70</v>
      </c>
      <c r="E13" s="14">
        <f t="shared" si="1"/>
        <v>70</v>
      </c>
      <c r="F13" s="14">
        <f>E13*10%</f>
        <v>7</v>
      </c>
      <c r="G13" s="14">
        <f>F13+E13</f>
        <v>77</v>
      </c>
      <c r="H13" s="3"/>
    </row>
    <row r="14" spans="1:8" ht="15.75" x14ac:dyDescent="0.5">
      <c r="A14" s="3" t="s">
        <v>2</v>
      </c>
      <c r="B14" s="6">
        <v>0.01</v>
      </c>
      <c r="C14" s="7">
        <v>7000</v>
      </c>
      <c r="D14" s="6">
        <f t="shared" si="0"/>
        <v>70</v>
      </c>
      <c r="E14" s="14">
        <f t="shared" si="1"/>
        <v>70</v>
      </c>
      <c r="F14" s="14">
        <f t="shared" si="2"/>
        <v>7</v>
      </c>
      <c r="G14" s="14">
        <f t="shared" ref="G14:G18" si="3">F14+E14</f>
        <v>77</v>
      </c>
      <c r="H14" s="3"/>
    </row>
    <row r="15" spans="1:8" ht="15.75" x14ac:dyDescent="0.5">
      <c r="A15" s="3" t="s">
        <v>21</v>
      </c>
      <c r="B15" s="6">
        <v>0.01</v>
      </c>
      <c r="C15" s="7">
        <v>7000</v>
      </c>
      <c r="D15" s="6">
        <f t="shared" si="0"/>
        <v>70</v>
      </c>
      <c r="E15" s="14">
        <f t="shared" si="1"/>
        <v>70</v>
      </c>
      <c r="F15" s="14">
        <f t="shared" ref="F15" si="4">E15*10%</f>
        <v>7</v>
      </c>
      <c r="G15" s="14">
        <f t="shared" ref="G15" si="5">F15+E15</f>
        <v>77</v>
      </c>
      <c r="H15" s="3"/>
    </row>
    <row r="16" spans="1:8" ht="15" customHeight="1" x14ac:dyDescent="0.5">
      <c r="A16" s="3" t="s">
        <v>6</v>
      </c>
      <c r="B16" s="6">
        <v>0.01</v>
      </c>
      <c r="C16" s="7">
        <v>7000</v>
      </c>
      <c r="D16" s="6">
        <f>C16*B16</f>
        <v>70</v>
      </c>
      <c r="E16" s="14">
        <f t="shared" si="1"/>
        <v>70</v>
      </c>
      <c r="F16" s="14">
        <f>E16*10%</f>
        <v>7</v>
      </c>
      <c r="G16" s="14">
        <f>F16+E16</f>
        <v>77</v>
      </c>
      <c r="H16" s="3"/>
    </row>
    <row r="17" spans="1:8" ht="15.75" x14ac:dyDescent="0.5">
      <c r="A17" s="3" t="s">
        <v>3</v>
      </c>
      <c r="B17" s="6">
        <v>0.01</v>
      </c>
      <c r="C17" s="7">
        <v>7000</v>
      </c>
      <c r="D17" s="6">
        <f t="shared" si="0"/>
        <v>70</v>
      </c>
      <c r="E17" s="14">
        <f t="shared" si="1"/>
        <v>70</v>
      </c>
      <c r="F17" s="14">
        <f t="shared" si="2"/>
        <v>7</v>
      </c>
      <c r="G17" s="14">
        <f t="shared" si="3"/>
        <v>77</v>
      </c>
      <c r="H17" s="3"/>
    </row>
    <row r="18" spans="1:8" ht="15.75" x14ac:dyDescent="0.5">
      <c r="A18" s="3" t="s">
        <v>4</v>
      </c>
      <c r="B18" s="6">
        <v>0.01</v>
      </c>
      <c r="C18" s="7">
        <v>7000</v>
      </c>
      <c r="D18" s="6">
        <f t="shared" si="0"/>
        <v>70</v>
      </c>
      <c r="E18" s="14">
        <f t="shared" si="1"/>
        <v>70</v>
      </c>
      <c r="F18" s="14">
        <f t="shared" si="2"/>
        <v>7</v>
      </c>
      <c r="G18" s="14">
        <f t="shared" si="3"/>
        <v>77</v>
      </c>
      <c r="H18" s="3"/>
    </row>
    <row r="19" spans="1:8" ht="15.75" x14ac:dyDescent="0.5">
      <c r="A19" s="3" t="s">
        <v>22</v>
      </c>
      <c r="B19" s="6">
        <v>0.01</v>
      </c>
      <c r="C19" s="7">
        <v>7000</v>
      </c>
      <c r="D19" s="6">
        <f t="shared" ref="D19" si="6">C19*B19</f>
        <v>70</v>
      </c>
      <c r="E19" s="14">
        <f t="shared" si="1"/>
        <v>70</v>
      </c>
      <c r="F19" s="14">
        <f t="shared" ref="F19:F22" si="7">E19*10%</f>
        <v>7</v>
      </c>
      <c r="G19" s="14">
        <f t="shared" ref="G19:G22" si="8">F19+E19</f>
        <v>77</v>
      </c>
      <c r="H19" s="3"/>
    </row>
    <row r="20" spans="1:8" ht="15.75" x14ac:dyDescent="0.5">
      <c r="A20" s="3"/>
      <c r="B20" s="6"/>
      <c r="D20" s="6"/>
      <c r="E20" s="14"/>
      <c r="F20" s="14">
        <f t="shared" si="7"/>
        <v>0</v>
      </c>
      <c r="G20" s="14">
        <f t="shared" si="8"/>
        <v>0</v>
      </c>
      <c r="H20" s="3"/>
    </row>
    <row r="21" spans="1:8" ht="30" customHeight="1" x14ac:dyDescent="0.5">
      <c r="A21" s="36" t="s">
        <v>23</v>
      </c>
      <c r="B21" s="35"/>
      <c r="C21" s="35"/>
      <c r="D21" s="35"/>
      <c r="E21" s="14" t="str">
        <f>IF(C21&gt;50000,15000,IF(C21&gt;10000,10000,IF(C21&gt;3000,5000,IF(C21&gt;0,3000,""))))</f>
        <v/>
      </c>
      <c r="F21" s="14" t="e">
        <f>E21*0.1</f>
        <v>#VALUE!</v>
      </c>
      <c r="G21" s="14" t="e">
        <f t="shared" si="8"/>
        <v>#VALUE!</v>
      </c>
      <c r="H21" s="3"/>
    </row>
    <row r="22" spans="1:8" ht="15.75" x14ac:dyDescent="0.5">
      <c r="A22" s="3"/>
      <c r="B22" s="3"/>
      <c r="C22" s="3"/>
      <c r="D22" s="3"/>
      <c r="E22" s="14">
        <f>SUM(E11:E21)</f>
        <v>630</v>
      </c>
      <c r="F22" s="14">
        <f>E22*10%</f>
        <v>63</v>
      </c>
      <c r="G22" s="14">
        <f>F22+E22</f>
        <v>693</v>
      </c>
      <c r="H22" s="3"/>
    </row>
    <row r="23" spans="1:8" ht="15.75" x14ac:dyDescent="0.5">
      <c r="A23" s="3"/>
      <c r="B23" s="3"/>
      <c r="C23" s="3"/>
      <c r="D23" s="3"/>
      <c r="E23" s="6"/>
      <c r="F23" s="6"/>
      <c r="G23" s="6"/>
      <c r="H23" s="3"/>
    </row>
    <row r="24" spans="1:8" ht="16.149999999999999" thickBot="1" x14ac:dyDescent="0.55000000000000004">
      <c r="A24" s="3"/>
      <c r="B24" s="1" t="s">
        <v>19</v>
      </c>
      <c r="C24" s="1"/>
      <c r="D24" s="3"/>
      <c r="E24" s="3"/>
      <c r="F24" s="3"/>
      <c r="G24" s="3"/>
      <c r="H24" s="3"/>
    </row>
    <row r="25" spans="1:8" ht="15.75" x14ac:dyDescent="0.5">
      <c r="A25" s="3"/>
      <c r="B25" s="20">
        <v>60230</v>
      </c>
      <c r="C25" s="21" t="s">
        <v>0</v>
      </c>
      <c r="D25" s="22"/>
      <c r="E25" s="23">
        <f>E11</f>
        <v>70</v>
      </c>
      <c r="F25" s="3"/>
      <c r="G25" s="3"/>
      <c r="H25" s="3"/>
    </row>
    <row r="26" spans="1:8" ht="15.75" x14ac:dyDescent="0.5">
      <c r="A26" s="3"/>
      <c r="B26" s="24">
        <v>60234</v>
      </c>
      <c r="C26" s="25" t="s">
        <v>1</v>
      </c>
      <c r="D26" s="26"/>
      <c r="E26" s="27">
        <f>E12</f>
        <v>70</v>
      </c>
      <c r="F26" s="3"/>
      <c r="G26" s="3"/>
      <c r="H26" s="3"/>
    </row>
    <row r="27" spans="1:8" ht="15.75" x14ac:dyDescent="0.5">
      <c r="A27" s="3"/>
      <c r="B27" s="24">
        <v>60234</v>
      </c>
      <c r="C27" s="25" t="s">
        <v>5</v>
      </c>
      <c r="D27" s="26"/>
      <c r="E27" s="27">
        <f>E13</f>
        <v>70</v>
      </c>
      <c r="F27" s="3"/>
      <c r="G27" s="3"/>
      <c r="H27" s="3"/>
    </row>
    <row r="28" spans="1:8" ht="15.75" x14ac:dyDescent="0.5">
      <c r="A28" s="3"/>
      <c r="B28" s="24">
        <v>60235</v>
      </c>
      <c r="C28" s="25" t="s">
        <v>2</v>
      </c>
      <c r="D28" s="26"/>
      <c r="E28" s="27">
        <f>E14</f>
        <v>70</v>
      </c>
      <c r="F28" s="3"/>
      <c r="G28" s="3"/>
      <c r="H28" s="3"/>
    </row>
    <row r="29" spans="1:8" ht="15.75" x14ac:dyDescent="0.5">
      <c r="A29" s="3"/>
      <c r="B29" s="24">
        <v>60235</v>
      </c>
      <c r="C29" s="25" t="s">
        <v>21</v>
      </c>
      <c r="D29" s="26"/>
      <c r="E29" s="27">
        <f>E15</f>
        <v>70</v>
      </c>
      <c r="F29" s="3"/>
      <c r="G29" s="3"/>
      <c r="H29" s="3"/>
    </row>
    <row r="30" spans="1:8" ht="15.75" x14ac:dyDescent="0.5">
      <c r="A30" s="3"/>
      <c r="B30" s="24">
        <v>60235</v>
      </c>
      <c r="C30" s="25" t="s">
        <v>6</v>
      </c>
      <c r="D30" s="26"/>
      <c r="E30" s="27">
        <f t="shared" ref="E30:E33" si="9">E16</f>
        <v>70</v>
      </c>
      <c r="F30" s="3"/>
      <c r="G30" s="3"/>
      <c r="H30" s="3"/>
    </row>
    <row r="31" spans="1:8" ht="15.75" x14ac:dyDescent="0.5">
      <c r="A31" s="3"/>
      <c r="B31" s="24">
        <v>60236</v>
      </c>
      <c r="C31" s="25" t="s">
        <v>3</v>
      </c>
      <c r="D31" s="26"/>
      <c r="E31" s="27">
        <f t="shared" si="9"/>
        <v>70</v>
      </c>
      <c r="F31" s="3"/>
      <c r="G31" s="3"/>
      <c r="H31" s="3"/>
    </row>
    <row r="32" spans="1:8" ht="15.75" x14ac:dyDescent="0.5">
      <c r="A32" s="3"/>
      <c r="B32" s="24">
        <v>60236</v>
      </c>
      <c r="C32" s="25" t="s">
        <v>4</v>
      </c>
      <c r="D32" s="26"/>
      <c r="E32" s="27">
        <f t="shared" si="9"/>
        <v>70</v>
      </c>
      <c r="F32" s="3"/>
      <c r="G32" s="3"/>
      <c r="H32" s="3"/>
    </row>
    <row r="33" spans="1:8" ht="15.75" x14ac:dyDescent="0.5">
      <c r="A33" s="3"/>
      <c r="B33" s="24">
        <v>60235</v>
      </c>
      <c r="C33" s="25" t="s">
        <v>22</v>
      </c>
      <c r="D33" s="26"/>
      <c r="E33" s="27">
        <f t="shared" si="9"/>
        <v>70</v>
      </c>
      <c r="F33" s="3"/>
      <c r="G33" s="3"/>
      <c r="H33" s="3"/>
    </row>
    <row r="34" spans="1:8" ht="15.75" x14ac:dyDescent="0.5">
      <c r="A34" s="3"/>
      <c r="B34" s="24">
        <v>60220</v>
      </c>
      <c r="C34" s="25" t="s">
        <v>20</v>
      </c>
      <c r="D34" s="26"/>
      <c r="E34" s="27" t="str">
        <f>E21</f>
        <v/>
      </c>
      <c r="F34" s="3"/>
      <c r="G34" s="3"/>
      <c r="H34" s="3"/>
    </row>
    <row r="35" spans="1:8" ht="15.75" x14ac:dyDescent="0.5">
      <c r="A35" s="3"/>
      <c r="B35" s="24">
        <v>60228</v>
      </c>
      <c r="C35" s="25" t="s">
        <v>18</v>
      </c>
      <c r="D35" s="26"/>
      <c r="E35" s="28">
        <f>F22</f>
        <v>63</v>
      </c>
      <c r="F35" s="3"/>
      <c r="G35" s="3"/>
      <c r="H35" s="3"/>
    </row>
    <row r="36" spans="1:8" ht="15.75" x14ac:dyDescent="0.5">
      <c r="A36" s="3"/>
      <c r="B36" s="29"/>
      <c r="C36" s="25"/>
      <c r="D36" s="26"/>
      <c r="E36" s="30"/>
      <c r="F36" s="3"/>
      <c r="G36" s="3"/>
      <c r="H36" s="3"/>
    </row>
    <row r="37" spans="1:8" ht="16.149999999999999" thickBot="1" x14ac:dyDescent="0.55000000000000004">
      <c r="A37" s="3"/>
      <c r="B37" s="31"/>
      <c r="C37" s="32" t="s">
        <v>11</v>
      </c>
      <c r="D37" s="33"/>
      <c r="E37" s="34">
        <f>SUM(E25:E35)</f>
        <v>693</v>
      </c>
      <c r="F37" s="3"/>
      <c r="G37" s="3"/>
      <c r="H37" s="3"/>
    </row>
    <row r="38" spans="1:8" ht="15.75" x14ac:dyDescent="0.5">
      <c r="A38" s="3"/>
      <c r="B38" s="3"/>
      <c r="C38" s="3"/>
      <c r="D38" s="3"/>
      <c r="E38" s="3"/>
      <c r="F38" s="3"/>
      <c r="G38" s="3"/>
      <c r="H38" s="3"/>
    </row>
    <row r="39" spans="1:8" ht="15.75" x14ac:dyDescent="0.5">
      <c r="A39" s="3"/>
      <c r="B39" s="3"/>
      <c r="C39" s="3"/>
      <c r="D39" s="3"/>
      <c r="E39" s="3"/>
      <c r="F39" s="3"/>
      <c r="G39" s="3"/>
      <c r="H39" s="3"/>
    </row>
    <row r="40" spans="1:8" ht="15.75" x14ac:dyDescent="0.5">
      <c r="A40" s="3" t="s">
        <v>13</v>
      </c>
      <c r="B40" s="8"/>
      <c r="C40" s="8"/>
      <c r="D40" s="8"/>
      <c r="E40" s="8"/>
      <c r="F40" s="8"/>
      <c r="G40" s="8"/>
      <c r="H40" s="3"/>
    </row>
    <row r="41" spans="1:8" ht="15.75" x14ac:dyDescent="0.5">
      <c r="A41" s="3"/>
      <c r="B41" s="13"/>
      <c r="C41" s="13"/>
      <c r="D41" s="13"/>
      <c r="E41" s="13"/>
      <c r="F41" s="13"/>
      <c r="G41" s="13"/>
      <c r="H41" s="3"/>
    </row>
    <row r="42" spans="1:8" ht="15.75" x14ac:dyDescent="0.5">
      <c r="A42" s="3" t="s">
        <v>16</v>
      </c>
      <c r="B42" s="8"/>
      <c r="C42" s="8"/>
      <c r="D42" s="8"/>
      <c r="E42" s="8"/>
      <c r="F42" s="8"/>
      <c r="G42" s="8"/>
      <c r="H42" s="3"/>
    </row>
    <row r="43" spans="1:8" ht="15.75" x14ac:dyDescent="0.5">
      <c r="A43" s="3"/>
      <c r="B43" s="3"/>
      <c r="C43" s="3"/>
      <c r="D43" s="3"/>
      <c r="E43" s="3"/>
      <c r="F43" s="3"/>
      <c r="G43" s="3"/>
      <c r="H43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Rockford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Christina Hargrove</cp:lastModifiedBy>
  <cp:lastPrinted>2019-01-14T20:06:11Z</cp:lastPrinted>
  <dcterms:created xsi:type="dcterms:W3CDTF">2016-08-30T21:48:12Z</dcterms:created>
  <dcterms:modified xsi:type="dcterms:W3CDTF">2026-01-07T16:32:05Z</dcterms:modified>
</cp:coreProperties>
</file>